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CLASSIC" sheetId="1" r:id="rId1"/>
    <sheet name="EQUIPPED" sheetId="2" r:id="rId2"/>
    <sheet name="OVERALL RESULTS " sheetId="3" r:id="rId3"/>
  </sheets>
  <externalReferences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D3" i="2"/>
  <c r="E3" s="1"/>
  <c r="B16" i="3"/>
  <c r="C19"/>
  <c r="B24" s="1"/>
  <c r="B19"/>
  <c r="C18"/>
  <c r="B18"/>
  <c r="B23" s="1"/>
  <c r="C17"/>
  <c r="B17"/>
  <c r="B22" s="1"/>
  <c r="C16"/>
  <c r="B21"/>
  <c r="D3" i="1"/>
  <c r="E3" s="1"/>
</calcChain>
</file>

<file path=xl/sharedStrings.xml><?xml version="1.0" encoding="utf-8"?>
<sst xmlns="http://schemas.openxmlformats.org/spreadsheetml/2006/main" count="276" uniqueCount="164">
  <si>
    <t>Powerlifting Results Name</t>
  </si>
  <si>
    <t>Team</t>
  </si>
  <si>
    <t>Div</t>
  </si>
  <si>
    <t>Age</t>
  </si>
  <si>
    <t>SQ-1</t>
  </si>
  <si>
    <t>SQ-2</t>
  </si>
  <si>
    <t>SQ-3</t>
  </si>
  <si>
    <t>Best SQ</t>
  </si>
  <si>
    <t>BP-1</t>
  </si>
  <si>
    <t>BP-2</t>
  </si>
  <si>
    <t>BP-3</t>
  </si>
  <si>
    <t>Best BP</t>
  </si>
  <si>
    <t>DL-1</t>
  </si>
  <si>
    <t>DL-2</t>
  </si>
  <si>
    <t>DL-3</t>
  </si>
  <si>
    <t>Best DL</t>
  </si>
  <si>
    <t>(1) PL Total</t>
  </si>
  <si>
    <t>(2)          Wilks Pts</t>
  </si>
  <si>
    <t>Pl-Div- WtCls-Evt</t>
  </si>
  <si>
    <t>Anita Kidgell</t>
  </si>
  <si>
    <t>ENG</t>
  </si>
  <si>
    <t>F-M1-C</t>
  </si>
  <si>
    <t>1-F-M1-C-52-PL</t>
  </si>
  <si>
    <t xml:space="preserve">Krishnaa Mahbubani </t>
  </si>
  <si>
    <t>F-Sen-C</t>
  </si>
  <si>
    <t>1-F-Sen-C-52-PL</t>
  </si>
  <si>
    <t>Kim Calvert</t>
  </si>
  <si>
    <t>NIR</t>
  </si>
  <si>
    <t>1-F-Sen-C-57-PL</t>
  </si>
  <si>
    <t>Jo Kane</t>
  </si>
  <si>
    <t>SCO</t>
  </si>
  <si>
    <t>1-F-Sen-C-63-PL</t>
  </si>
  <si>
    <t>Lucy Cohen</t>
  </si>
  <si>
    <t>WAL</t>
  </si>
  <si>
    <t>2-F-Sen-C-63-PL</t>
  </si>
  <si>
    <t>Emma Creswell</t>
  </si>
  <si>
    <t>3-F-Sen-C-63-PL</t>
  </si>
  <si>
    <t xml:space="preserve">Faye Jordan </t>
  </si>
  <si>
    <t>4-F-Sen-C-63-PL</t>
  </si>
  <si>
    <t>Claire Conway-Houston</t>
  </si>
  <si>
    <t>5-F-Sen-C-63-PL</t>
  </si>
  <si>
    <t>Haley Patterson</t>
  </si>
  <si>
    <t>6-F-Sen-C-63-PL</t>
  </si>
  <si>
    <t>Tanya Bull</t>
  </si>
  <si>
    <t>1-F-Sen-C-72-PL</t>
  </si>
  <si>
    <t>Lee Hellstrom</t>
  </si>
  <si>
    <t>2-F-Sen-C-72-PL</t>
  </si>
  <si>
    <t>Apple Doepner</t>
  </si>
  <si>
    <t>1-F-Sen-C-84-PL</t>
  </si>
  <si>
    <t>Kyla Mulholland</t>
  </si>
  <si>
    <t>2-F-Sen-C-84-PL</t>
  </si>
  <si>
    <t>Colin Wright</t>
  </si>
  <si>
    <t>M-M1-C</t>
  </si>
  <si>
    <t>1-M-M1-C-120-PL</t>
  </si>
  <si>
    <t xml:space="preserve">Chris Simmons </t>
  </si>
  <si>
    <t>M-Sen-C</t>
  </si>
  <si>
    <t>1-M-Sen-C-66-PL</t>
  </si>
  <si>
    <t xml:space="preserve">Mark Hodgett </t>
  </si>
  <si>
    <t>1-M-Sen-C-83-PL</t>
  </si>
  <si>
    <t xml:space="preserve">Martin Smith </t>
  </si>
  <si>
    <t>2-M-Sen-C-83-PL</t>
  </si>
  <si>
    <t>Dewi Evans</t>
  </si>
  <si>
    <t>3-M-Sen-C-83-PL</t>
  </si>
  <si>
    <t>William Murray</t>
  </si>
  <si>
    <t>4-M-Sen-C-83-PL</t>
  </si>
  <si>
    <t>Tom Clugston</t>
  </si>
  <si>
    <t>1-M-Sen-C-93-PL</t>
  </si>
  <si>
    <t>Aidan Donnelly</t>
  </si>
  <si>
    <t>1-M-Sen-C-105-PL</t>
  </si>
  <si>
    <t>Vaidotas Siurna</t>
  </si>
  <si>
    <t>1-M-Sen-C-120-PL</t>
  </si>
  <si>
    <t>Matthew Pearce</t>
  </si>
  <si>
    <t>120+</t>
  </si>
  <si>
    <t>1-M-Sen-C-120+-PL</t>
  </si>
  <si>
    <t>Ricky Mullan</t>
  </si>
  <si>
    <t>2-M-Sen-C-120+-PL</t>
  </si>
  <si>
    <t>Darren Leggatt</t>
  </si>
  <si>
    <t>3-M-Sen-C-120+-PL</t>
  </si>
  <si>
    <t>4 NATIONS CLASSIC 28SEP2013</t>
  </si>
  <si>
    <t>AWARDS</t>
  </si>
  <si>
    <t>CLASSIC</t>
  </si>
  <si>
    <t>EQUIPPED</t>
  </si>
  <si>
    <t>BEST FEMALE</t>
  </si>
  <si>
    <t>KRISHNAA MAHBUBANI (ENG)</t>
  </si>
  <si>
    <t>ROSI LIMA (W)</t>
  </si>
  <si>
    <t>BEST MALE</t>
  </si>
  <si>
    <t>COLIN WRIGHT (NI)</t>
  </si>
  <si>
    <t>OWEN HUBBARD (W)</t>
  </si>
  <si>
    <t>TOTAL WILKS</t>
  </si>
  <si>
    <t>ENGLAND MEN</t>
  </si>
  <si>
    <t>ENGLAND WOMEN</t>
  </si>
  <si>
    <t>SCOTLAND MEN</t>
  </si>
  <si>
    <t>SCOTLAND WOMEN</t>
  </si>
  <si>
    <t>WALES MEN</t>
  </si>
  <si>
    <t>WALES WOMEN</t>
  </si>
  <si>
    <t>NI MEN</t>
  </si>
  <si>
    <t>NI WOMEN</t>
  </si>
  <si>
    <t>ENGLAND</t>
  </si>
  <si>
    <t>SCOTLAND</t>
  </si>
  <si>
    <t>WALES</t>
  </si>
  <si>
    <t>NI</t>
  </si>
  <si>
    <t>TOTAL ENGLAND</t>
  </si>
  <si>
    <t>TOTAL SCOTLAND</t>
  </si>
  <si>
    <t>TOTAL WALES</t>
  </si>
  <si>
    <t>TOTAL NI</t>
  </si>
  <si>
    <t>4 NATIONS EQUIPPED 28SEP2013</t>
  </si>
  <si>
    <t>Sub Total</t>
  </si>
  <si>
    <t xml:space="preserve">Imelda Flanagan </t>
  </si>
  <si>
    <t>F-M1-E</t>
  </si>
  <si>
    <t>1-F-M1-E-47-PL</t>
  </si>
  <si>
    <t>Lisa Davidson</t>
  </si>
  <si>
    <t>1-F-M1-E-72-PL</t>
  </si>
  <si>
    <t>Michelle Brand</t>
  </si>
  <si>
    <t>1-F-M1-E-84-PL</t>
  </si>
  <si>
    <t>Sharn Rowlands</t>
  </si>
  <si>
    <t>F-Sen-E</t>
  </si>
  <si>
    <t>1-F-Sen-E-47-PL</t>
  </si>
  <si>
    <t>Ali Drysdale</t>
  </si>
  <si>
    <t>1-F-Sen-E-52-PL</t>
  </si>
  <si>
    <t>Rosi Lima</t>
  </si>
  <si>
    <t>1-F-Sen-E-57-PL</t>
  </si>
  <si>
    <t>Louise Murray</t>
  </si>
  <si>
    <t>2-F-Sen-E-57-PL</t>
  </si>
  <si>
    <t>Chloe Simpson</t>
  </si>
  <si>
    <t>3-F-Sen-E-57-PL</t>
  </si>
  <si>
    <t>Katherine Stewart</t>
  </si>
  <si>
    <t>4-F-Sen-E-57-PL</t>
  </si>
  <si>
    <t>Jawine Westland</t>
  </si>
  <si>
    <t>1-F-Sen-E-63-PL</t>
  </si>
  <si>
    <t>Amanda Waters</t>
  </si>
  <si>
    <t>1-F-Sen-E-72-PL</t>
  </si>
  <si>
    <t>Shasha Bowers</t>
  </si>
  <si>
    <t>2-F-Sen-E-72-PL</t>
  </si>
  <si>
    <t>Victoria Louise Embelton</t>
  </si>
  <si>
    <t>1-F-Sen-E-84-PL</t>
  </si>
  <si>
    <t>Bernie McGurk</t>
  </si>
  <si>
    <t>M-M1-E</t>
  </si>
  <si>
    <t>1-M-M1-E-74-PL</t>
  </si>
  <si>
    <t>Ken Williams</t>
  </si>
  <si>
    <t>1-M-M1-E-93-PL</t>
  </si>
  <si>
    <t xml:space="preserve">Joe Bullock </t>
  </si>
  <si>
    <t/>
  </si>
  <si>
    <t>Daniel Marmander</t>
  </si>
  <si>
    <t>M-Sen-E</t>
  </si>
  <si>
    <t>1-M-Sen-E-59-PL</t>
  </si>
  <si>
    <t>Owen Hubbard</t>
  </si>
  <si>
    <t>1-M-Sen-E-83-PL</t>
  </si>
  <si>
    <t xml:space="preserve">James Duff </t>
  </si>
  <si>
    <t>2-M-Sen-E-83-PL</t>
  </si>
  <si>
    <t>Ryan Strang</t>
  </si>
  <si>
    <t>3-M-Sen-E-83-PL</t>
  </si>
  <si>
    <t>Paddy Nelson</t>
  </si>
  <si>
    <t>4-M-Sen-E-83-PL</t>
  </si>
  <si>
    <t>Robert Love</t>
  </si>
  <si>
    <t>1-M-Sen-E-93-PL</t>
  </si>
  <si>
    <t>Adrian McCullagh</t>
  </si>
  <si>
    <t>1-M-Sen-E-105-PL</t>
  </si>
  <si>
    <t>Will Tinkler</t>
  </si>
  <si>
    <t>2-M-Sen-E-105-PL</t>
  </si>
  <si>
    <t>Leslie Steele</t>
  </si>
  <si>
    <t>1-M-Sen-E-120+-PL</t>
  </si>
  <si>
    <t>Scott McBride</t>
  </si>
  <si>
    <t>M-u23-E</t>
  </si>
  <si>
    <t>1-M-u23-E-120-PL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</si>
</sst>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shrinkToFit="1"/>
    </xf>
    <xf numFmtId="0" fontId="0" fillId="0" borderId="10" xfId="0" applyBorder="1" applyAlignment="1">
      <alignment horizontal="center" shrinkToFit="1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2" borderId="0" xfId="0" applyFill="1"/>
    <xf numFmtId="1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4" fillId="0" borderId="0" xfId="0" applyFont="1"/>
    <xf numFmtId="0" fontId="4" fillId="2" borderId="0" xfId="0" applyFont="1" applyFill="1"/>
  </cellXfs>
  <cellStyles count="1">
    <cellStyle name="Normal" xfId="0" builtinId="0"/>
  </cellStyles>
  <dxfs count="8">
    <dxf>
      <font>
        <b/>
        <i val="0"/>
        <strike val="0"/>
        <condense val="0"/>
        <extend val="0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NATIONS%20CLASSIC%2028SEP20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%20NATIONS%20EQUIPPED%2028SEP2013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Lists"/>
      <sheetName val="Lifting"/>
      <sheetName val="Weigh-In"/>
      <sheetName val="DATA"/>
      <sheetName val="ContestResults"/>
      <sheetName val="QuickPrint"/>
      <sheetName val="LoadingChart"/>
      <sheetName val="Awards"/>
      <sheetName val="Sheet1"/>
    </sheetNames>
    <sheetDataSet>
      <sheetData sheetId="0"/>
      <sheetData sheetId="1"/>
      <sheetData sheetId="2">
        <row r="7">
          <cell r="E7" t="str">
            <v>Bwt (kg)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Lists"/>
      <sheetName val="Lifting"/>
      <sheetName val="Weigh-In"/>
      <sheetName val="DATA"/>
      <sheetName val="ContestResults"/>
      <sheetName val="QuickPrint"/>
      <sheetName val="LoadingChart"/>
      <sheetName val="Awards"/>
      <sheetName val="Sheet1"/>
    </sheetNames>
    <sheetDataSet>
      <sheetData sheetId="0"/>
      <sheetData sheetId="1"/>
      <sheetData sheetId="2">
        <row r="7">
          <cell r="E7" t="str">
            <v>Bwt (kg)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workbookViewId="0">
      <selection activeCell="D14" sqref="D14"/>
    </sheetView>
  </sheetViews>
  <sheetFormatPr defaultRowHeight="15"/>
  <cols>
    <col min="1" max="1" width="14.7109375" customWidth="1"/>
    <col min="2" max="2" width="6.85546875" customWidth="1"/>
    <col min="4" max="4" width="6.85546875" customWidth="1"/>
    <col min="5" max="5" width="6.7109375" customWidth="1"/>
    <col min="6" max="6" width="4.7109375" customWidth="1"/>
    <col min="7" max="7" width="8.140625" customWidth="1"/>
    <col min="8" max="8" width="7.28515625" customWidth="1"/>
    <col min="9" max="9" width="6.42578125" customWidth="1"/>
    <col min="10" max="10" width="7.140625" customWidth="1"/>
    <col min="11" max="11" width="7" customWidth="1"/>
    <col min="12" max="12" width="7.28515625" customWidth="1"/>
    <col min="13" max="13" width="7" customWidth="1"/>
    <col min="14" max="14" width="6.7109375" customWidth="1"/>
    <col min="15" max="15" width="7.28515625" customWidth="1"/>
    <col min="16" max="16" width="7.140625" customWidth="1"/>
    <col min="17" max="17" width="7.42578125" customWidth="1"/>
    <col min="18" max="18" width="7.7109375" customWidth="1"/>
    <col min="21" max="21" width="15" customWidth="1"/>
  </cols>
  <sheetData>
    <row r="1" spans="1:21">
      <c r="A1" s="12">
        <v>41545</v>
      </c>
      <c r="B1" s="14" t="s">
        <v>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6"/>
    </row>
    <row r="2" spans="1:21" ht="15.75" thickBot="1">
      <c r="A2" s="13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9"/>
    </row>
    <row r="3" spans="1:21" ht="26.25" thickBot="1">
      <c r="A3" s="1" t="s">
        <v>0</v>
      </c>
      <c r="B3" s="2" t="s">
        <v>1</v>
      </c>
      <c r="C3" s="3" t="s">
        <v>2</v>
      </c>
      <c r="D3" s="3" t="str">
        <f>[1]Lifting!$E$7</f>
        <v>Bwt (kg)</v>
      </c>
      <c r="E3" s="3" t="str">
        <f>IF(D3="Bwt (lb)","WtCls (lb)","WtCls (kg)")</f>
        <v>WtCls (kg)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4" t="s">
        <v>16</v>
      </c>
      <c r="T3" s="4" t="s">
        <v>17</v>
      </c>
      <c r="U3" s="3" t="s">
        <v>18</v>
      </c>
    </row>
    <row r="4" spans="1:21">
      <c r="A4" s="5" t="s">
        <v>19</v>
      </c>
      <c r="B4" s="6" t="s">
        <v>20</v>
      </c>
      <c r="C4" s="7" t="s">
        <v>21</v>
      </c>
      <c r="D4" s="7">
        <v>51.3</v>
      </c>
      <c r="E4" s="7">
        <v>52</v>
      </c>
      <c r="F4" s="7">
        <v>45</v>
      </c>
      <c r="G4" s="7">
        <v>62.5</v>
      </c>
      <c r="H4" s="7">
        <v>65</v>
      </c>
      <c r="I4" s="7">
        <v>67.5</v>
      </c>
      <c r="J4" s="7">
        <v>67.5</v>
      </c>
      <c r="K4" s="7">
        <v>47.5</v>
      </c>
      <c r="L4" s="7">
        <v>50</v>
      </c>
      <c r="M4" s="7">
        <v>-52.5</v>
      </c>
      <c r="N4" s="7">
        <v>50</v>
      </c>
      <c r="O4" s="7">
        <v>100</v>
      </c>
      <c r="P4" s="7">
        <v>105</v>
      </c>
      <c r="Q4" s="7">
        <v>110</v>
      </c>
      <c r="R4" s="7">
        <v>110</v>
      </c>
      <c r="S4" s="7">
        <v>227.5</v>
      </c>
      <c r="T4" s="8">
        <v>286.58173650503159</v>
      </c>
      <c r="U4" s="6" t="s">
        <v>22</v>
      </c>
    </row>
    <row r="5" spans="1:21">
      <c r="A5" s="5" t="s">
        <v>23</v>
      </c>
      <c r="B5" s="6" t="s">
        <v>20</v>
      </c>
      <c r="C5" s="7" t="s">
        <v>24</v>
      </c>
      <c r="D5" s="7">
        <v>51.2</v>
      </c>
      <c r="E5" s="7">
        <v>52</v>
      </c>
      <c r="F5" s="7">
        <v>33</v>
      </c>
      <c r="G5" s="7">
        <v>-100</v>
      </c>
      <c r="H5" s="7">
        <v>105</v>
      </c>
      <c r="I5" s="7">
        <v>107.5</v>
      </c>
      <c r="J5" s="7">
        <v>107.5</v>
      </c>
      <c r="K5" s="7">
        <v>55</v>
      </c>
      <c r="L5" s="7">
        <v>60</v>
      </c>
      <c r="M5" s="7">
        <v>-62.5</v>
      </c>
      <c r="N5" s="7">
        <v>60</v>
      </c>
      <c r="O5" s="7">
        <v>127.5</v>
      </c>
      <c r="P5" s="7">
        <v>-137.5</v>
      </c>
      <c r="Q5" s="7">
        <v>-137.5</v>
      </c>
      <c r="R5" s="7">
        <v>127.5</v>
      </c>
      <c r="S5" s="7">
        <v>295</v>
      </c>
      <c r="T5" s="8">
        <v>372.17200517654419</v>
      </c>
      <c r="U5" s="6" t="s">
        <v>25</v>
      </c>
    </row>
    <row r="6" spans="1:21">
      <c r="A6" s="5" t="s">
        <v>26</v>
      </c>
      <c r="B6" s="6" t="s">
        <v>27</v>
      </c>
      <c r="C6" s="7" t="s">
        <v>24</v>
      </c>
      <c r="D6" s="7">
        <v>54.9</v>
      </c>
      <c r="E6" s="7">
        <v>57</v>
      </c>
      <c r="F6" s="7">
        <v>26</v>
      </c>
      <c r="G6" s="7">
        <v>80</v>
      </c>
      <c r="H6" s="7">
        <v>95</v>
      </c>
      <c r="I6" s="7">
        <v>-100</v>
      </c>
      <c r="J6" s="7">
        <v>95</v>
      </c>
      <c r="K6" s="7">
        <v>55</v>
      </c>
      <c r="L6" s="7">
        <v>60</v>
      </c>
      <c r="M6" s="7">
        <v>-62.5</v>
      </c>
      <c r="N6" s="7">
        <v>60</v>
      </c>
      <c r="O6" s="7">
        <v>100</v>
      </c>
      <c r="P6" s="7">
        <v>-105</v>
      </c>
      <c r="Q6" s="7">
        <v>105</v>
      </c>
      <c r="R6" s="7">
        <v>105</v>
      </c>
      <c r="S6" s="7">
        <v>260</v>
      </c>
      <c r="T6" s="8">
        <v>310.70001363754272</v>
      </c>
      <c r="U6" s="6" t="s">
        <v>28</v>
      </c>
    </row>
    <row r="7" spans="1:21">
      <c r="A7" s="5" t="s">
        <v>29</v>
      </c>
      <c r="B7" s="6" t="s">
        <v>30</v>
      </c>
      <c r="C7" s="7" t="s">
        <v>24</v>
      </c>
      <c r="D7" s="7">
        <v>62.2</v>
      </c>
      <c r="E7" s="7">
        <v>63</v>
      </c>
      <c r="F7" s="7">
        <v>23</v>
      </c>
      <c r="G7" s="7">
        <v>-100</v>
      </c>
      <c r="H7" s="7">
        <v>100</v>
      </c>
      <c r="I7" s="7">
        <v>107.5</v>
      </c>
      <c r="J7" s="7">
        <v>107.5</v>
      </c>
      <c r="K7" s="7">
        <v>60</v>
      </c>
      <c r="L7" s="7">
        <v>67.5</v>
      </c>
      <c r="M7" s="7">
        <v>-70</v>
      </c>
      <c r="N7" s="7">
        <v>67.5</v>
      </c>
      <c r="O7" s="7">
        <v>140</v>
      </c>
      <c r="P7" s="7">
        <v>152.5</v>
      </c>
      <c r="Q7" s="7">
        <v>160</v>
      </c>
      <c r="R7" s="7">
        <v>160</v>
      </c>
      <c r="S7" s="7">
        <v>335</v>
      </c>
      <c r="T7" s="8">
        <v>363.2740193605423</v>
      </c>
      <c r="U7" s="6" t="s">
        <v>31</v>
      </c>
    </row>
    <row r="8" spans="1:21">
      <c r="A8" s="5" t="s">
        <v>32</v>
      </c>
      <c r="B8" s="6" t="s">
        <v>33</v>
      </c>
      <c r="C8" s="7" t="s">
        <v>24</v>
      </c>
      <c r="D8" s="7">
        <v>62.3</v>
      </c>
      <c r="E8" s="7">
        <v>63</v>
      </c>
      <c r="F8" s="7">
        <v>30</v>
      </c>
      <c r="G8" s="7">
        <v>100</v>
      </c>
      <c r="H8" s="7">
        <v>107.5</v>
      </c>
      <c r="I8" s="7">
        <v>112.5</v>
      </c>
      <c r="J8" s="7">
        <v>112.5</v>
      </c>
      <c r="K8" s="7">
        <v>50</v>
      </c>
      <c r="L8" s="7">
        <v>55</v>
      </c>
      <c r="M8" s="7">
        <v>60</v>
      </c>
      <c r="N8" s="7">
        <v>60</v>
      </c>
      <c r="O8" s="7">
        <v>115</v>
      </c>
      <c r="P8" s="7">
        <v>125</v>
      </c>
      <c r="Q8" s="7">
        <v>135</v>
      </c>
      <c r="R8" s="7">
        <v>135</v>
      </c>
      <c r="S8" s="7">
        <v>307.5</v>
      </c>
      <c r="T8" s="8">
        <v>333.053238093853</v>
      </c>
      <c r="U8" s="6" t="s">
        <v>34</v>
      </c>
    </row>
    <row r="9" spans="1:21">
      <c r="A9" s="5" t="s">
        <v>35</v>
      </c>
      <c r="B9" s="6" t="s">
        <v>33</v>
      </c>
      <c r="C9" s="7" t="s">
        <v>24</v>
      </c>
      <c r="D9" s="7">
        <v>60.2</v>
      </c>
      <c r="E9" s="7">
        <v>63</v>
      </c>
      <c r="F9" s="7">
        <v>37</v>
      </c>
      <c r="G9" s="7">
        <v>82.5</v>
      </c>
      <c r="H9" s="7">
        <v>87.5</v>
      </c>
      <c r="I9" s="7">
        <v>92.5</v>
      </c>
      <c r="J9" s="7">
        <v>92.5</v>
      </c>
      <c r="K9" s="7">
        <v>52.5</v>
      </c>
      <c r="L9" s="7">
        <v>55</v>
      </c>
      <c r="M9" s="7">
        <v>-57.5</v>
      </c>
      <c r="N9" s="7">
        <v>55</v>
      </c>
      <c r="O9" s="7">
        <v>125</v>
      </c>
      <c r="P9" s="7">
        <v>132.5</v>
      </c>
      <c r="Q9" s="7">
        <v>137.5</v>
      </c>
      <c r="R9" s="7">
        <v>137.5</v>
      </c>
      <c r="S9" s="7">
        <v>285</v>
      </c>
      <c r="T9" s="8">
        <v>316.91999673843384</v>
      </c>
      <c r="U9" s="6" t="s">
        <v>36</v>
      </c>
    </row>
    <row r="10" spans="1:21">
      <c r="A10" s="5" t="s">
        <v>37</v>
      </c>
      <c r="B10" s="6" t="s">
        <v>20</v>
      </c>
      <c r="C10" s="7" t="s">
        <v>24</v>
      </c>
      <c r="D10" s="7">
        <v>60.8</v>
      </c>
      <c r="E10" s="7">
        <v>63</v>
      </c>
      <c r="F10" s="7">
        <v>30</v>
      </c>
      <c r="G10" s="7">
        <v>75</v>
      </c>
      <c r="H10" s="7">
        <v>80</v>
      </c>
      <c r="I10" s="7">
        <v>82.5</v>
      </c>
      <c r="J10" s="7">
        <v>82.5</v>
      </c>
      <c r="K10" s="7">
        <v>-65</v>
      </c>
      <c r="L10" s="7">
        <v>-65</v>
      </c>
      <c r="M10" s="7">
        <v>65</v>
      </c>
      <c r="N10" s="7">
        <v>65</v>
      </c>
      <c r="O10" s="7">
        <v>125</v>
      </c>
      <c r="P10" s="7">
        <v>132.5</v>
      </c>
      <c r="Q10" s="7">
        <v>137.5</v>
      </c>
      <c r="R10" s="7">
        <v>137.5</v>
      </c>
      <c r="S10" s="7">
        <v>285</v>
      </c>
      <c r="T10" s="8">
        <v>314.49750244617462</v>
      </c>
      <c r="U10" s="6" t="s">
        <v>38</v>
      </c>
    </row>
    <row r="11" spans="1:21">
      <c r="A11" s="5" t="s">
        <v>39</v>
      </c>
      <c r="B11" s="6" t="s">
        <v>27</v>
      </c>
      <c r="C11" s="7" t="s">
        <v>24</v>
      </c>
      <c r="D11" s="7">
        <v>57.8</v>
      </c>
      <c r="E11" s="7">
        <v>63</v>
      </c>
      <c r="F11" s="7">
        <v>35</v>
      </c>
      <c r="G11" s="7">
        <v>60</v>
      </c>
      <c r="H11" s="7">
        <v>70</v>
      </c>
      <c r="I11" s="7">
        <v>75</v>
      </c>
      <c r="J11" s="7">
        <v>75</v>
      </c>
      <c r="K11" s="7">
        <v>-52.5</v>
      </c>
      <c r="L11" s="7">
        <v>-52.5</v>
      </c>
      <c r="M11" s="7">
        <v>52.5</v>
      </c>
      <c r="N11" s="7">
        <v>52.5</v>
      </c>
      <c r="O11" s="7">
        <v>110</v>
      </c>
      <c r="P11" s="7">
        <v>120</v>
      </c>
      <c r="Q11" s="7">
        <v>-130</v>
      </c>
      <c r="R11" s="7">
        <v>120</v>
      </c>
      <c r="S11" s="7">
        <v>247.5</v>
      </c>
      <c r="T11" s="8">
        <v>284.0804922580719</v>
      </c>
      <c r="U11" s="6" t="s">
        <v>40</v>
      </c>
    </row>
    <row r="12" spans="1:21">
      <c r="A12" s="5" t="s">
        <v>41</v>
      </c>
      <c r="B12" s="6" t="s">
        <v>27</v>
      </c>
      <c r="C12" s="7" t="s">
        <v>24</v>
      </c>
      <c r="D12" s="7">
        <v>62.9</v>
      </c>
      <c r="E12" s="7">
        <v>63</v>
      </c>
      <c r="F12" s="7">
        <v>26</v>
      </c>
      <c r="G12" s="7">
        <v>70</v>
      </c>
      <c r="H12" s="7">
        <v>-80</v>
      </c>
      <c r="I12" s="7">
        <v>80</v>
      </c>
      <c r="J12" s="7">
        <v>80</v>
      </c>
      <c r="K12" s="7">
        <v>45</v>
      </c>
      <c r="L12" s="7">
        <v>-50</v>
      </c>
      <c r="M12" s="7">
        <v>-50</v>
      </c>
      <c r="N12" s="7">
        <v>45</v>
      </c>
      <c r="O12" s="7">
        <v>110</v>
      </c>
      <c r="P12" s="7">
        <v>120</v>
      </c>
      <c r="Q12" s="7">
        <v>-125</v>
      </c>
      <c r="R12" s="7">
        <v>120</v>
      </c>
      <c r="S12" s="7">
        <v>245</v>
      </c>
      <c r="T12" s="8">
        <v>263.44849467277527</v>
      </c>
      <c r="U12" s="6" t="s">
        <v>42</v>
      </c>
    </row>
    <row r="13" spans="1:21">
      <c r="A13" s="5" t="s">
        <v>43</v>
      </c>
      <c r="B13" s="6" t="s">
        <v>33</v>
      </c>
      <c r="C13" s="7" t="s">
        <v>24</v>
      </c>
      <c r="D13" s="7">
        <v>68.900000000000006</v>
      </c>
      <c r="E13" s="7">
        <v>72</v>
      </c>
      <c r="F13" s="7">
        <v>30</v>
      </c>
      <c r="G13" s="7">
        <v>-105</v>
      </c>
      <c r="H13" s="7">
        <v>-105</v>
      </c>
      <c r="I13" s="7">
        <v>105</v>
      </c>
      <c r="J13" s="7">
        <v>105</v>
      </c>
      <c r="K13" s="7">
        <v>62.5</v>
      </c>
      <c r="L13" s="7">
        <v>65</v>
      </c>
      <c r="M13" s="7">
        <v>-67.5</v>
      </c>
      <c r="N13" s="7">
        <v>65</v>
      </c>
      <c r="O13" s="7">
        <v>155</v>
      </c>
      <c r="P13" s="7">
        <v>-162.5</v>
      </c>
      <c r="Q13" s="7">
        <v>-162.5</v>
      </c>
      <c r="R13" s="7">
        <v>155</v>
      </c>
      <c r="S13" s="7">
        <v>325</v>
      </c>
      <c r="T13" s="8">
        <v>326.91750824451447</v>
      </c>
      <c r="U13" s="6" t="s">
        <v>44</v>
      </c>
    </row>
    <row r="14" spans="1:21">
      <c r="A14" s="5" t="s">
        <v>45</v>
      </c>
      <c r="B14" s="6" t="s">
        <v>30</v>
      </c>
      <c r="C14" s="7" t="s">
        <v>24</v>
      </c>
      <c r="D14" s="7">
        <v>65.900000000000006</v>
      </c>
      <c r="E14" s="7">
        <v>72</v>
      </c>
      <c r="F14" s="7">
        <v>26</v>
      </c>
      <c r="G14" s="7">
        <v>75</v>
      </c>
      <c r="H14" s="7">
        <v>80</v>
      </c>
      <c r="I14" s="7">
        <v>85</v>
      </c>
      <c r="J14" s="7">
        <v>85</v>
      </c>
      <c r="K14" s="7">
        <v>62.5</v>
      </c>
      <c r="L14" s="7">
        <v>67.5</v>
      </c>
      <c r="M14" s="7">
        <v>-70</v>
      </c>
      <c r="N14" s="7">
        <v>67.5</v>
      </c>
      <c r="O14" s="7">
        <v>-120</v>
      </c>
      <c r="P14" s="7">
        <v>120</v>
      </c>
      <c r="Q14" s="7">
        <v>-132.5</v>
      </c>
      <c r="R14" s="7">
        <v>120</v>
      </c>
      <c r="S14" s="7">
        <v>272.5</v>
      </c>
      <c r="T14" s="8">
        <v>282.99123674631119</v>
      </c>
      <c r="U14" s="6" t="s">
        <v>46</v>
      </c>
    </row>
    <row r="15" spans="1:21">
      <c r="A15" s="5" t="s">
        <v>47</v>
      </c>
      <c r="B15" s="6" t="s">
        <v>30</v>
      </c>
      <c r="C15" s="7" t="s">
        <v>24</v>
      </c>
      <c r="D15" s="7">
        <v>74.900000000000006</v>
      </c>
      <c r="E15" s="7">
        <v>84</v>
      </c>
      <c r="F15" s="7">
        <v>25</v>
      </c>
      <c r="G15" s="7">
        <v>110</v>
      </c>
      <c r="H15" s="7">
        <v>120</v>
      </c>
      <c r="I15" s="7">
        <v>-127.5</v>
      </c>
      <c r="J15" s="7">
        <v>120</v>
      </c>
      <c r="K15" s="7">
        <v>57.5</v>
      </c>
      <c r="L15" s="7">
        <v>-67.5</v>
      </c>
      <c r="M15" s="7">
        <v>-67.5</v>
      </c>
      <c r="N15" s="7">
        <v>57.5</v>
      </c>
      <c r="O15" s="7">
        <v>140</v>
      </c>
      <c r="P15" s="7">
        <v>147.5</v>
      </c>
      <c r="Q15" s="7">
        <v>-150</v>
      </c>
      <c r="R15" s="7">
        <v>147.5</v>
      </c>
      <c r="S15" s="7">
        <v>325</v>
      </c>
      <c r="T15" s="8">
        <v>309.20499414205551</v>
      </c>
      <c r="U15" s="6" t="s">
        <v>48</v>
      </c>
    </row>
    <row r="16" spans="1:21">
      <c r="A16" s="5" t="s">
        <v>49</v>
      </c>
      <c r="B16" s="6" t="s">
        <v>27</v>
      </c>
      <c r="C16" s="7" t="s">
        <v>24</v>
      </c>
      <c r="D16" s="7">
        <v>80</v>
      </c>
      <c r="E16" s="7">
        <v>84</v>
      </c>
      <c r="F16" s="7">
        <v>39</v>
      </c>
      <c r="G16" s="7">
        <v>90</v>
      </c>
      <c r="H16" s="7">
        <v>-100</v>
      </c>
      <c r="I16" s="7">
        <v>105</v>
      </c>
      <c r="J16" s="7">
        <v>105</v>
      </c>
      <c r="K16" s="7">
        <v>60</v>
      </c>
      <c r="L16" s="7">
        <v>65</v>
      </c>
      <c r="M16" s="7">
        <v>-67.5</v>
      </c>
      <c r="N16" s="7">
        <v>65</v>
      </c>
      <c r="O16" s="7">
        <v>90</v>
      </c>
      <c r="P16" s="7">
        <v>110</v>
      </c>
      <c r="Q16" s="7">
        <v>-125</v>
      </c>
      <c r="R16" s="7">
        <v>110</v>
      </c>
      <c r="S16" s="7">
        <v>280</v>
      </c>
      <c r="T16" s="8">
        <v>256.20000600814819</v>
      </c>
      <c r="U16" s="6" t="s">
        <v>50</v>
      </c>
    </row>
    <row r="17" spans="1:21">
      <c r="A17" s="5" t="s">
        <v>51</v>
      </c>
      <c r="B17" s="6" t="s">
        <v>27</v>
      </c>
      <c r="C17" s="7" t="s">
        <v>52</v>
      </c>
      <c r="D17" s="7">
        <v>117.4</v>
      </c>
      <c r="E17" s="7">
        <v>120</v>
      </c>
      <c r="F17" s="7">
        <v>45</v>
      </c>
      <c r="G17" s="7">
        <v>260</v>
      </c>
      <c r="H17" s="7">
        <v>277.5</v>
      </c>
      <c r="I17" s="7">
        <v>292.5</v>
      </c>
      <c r="J17" s="7">
        <v>292.5</v>
      </c>
      <c r="K17" s="7">
        <v>160</v>
      </c>
      <c r="L17" s="7">
        <v>170</v>
      </c>
      <c r="M17" s="7">
        <v>-180</v>
      </c>
      <c r="N17" s="7">
        <v>170</v>
      </c>
      <c r="O17" s="7">
        <v>300</v>
      </c>
      <c r="P17" s="7">
        <v>312.5</v>
      </c>
      <c r="Q17" s="7">
        <v>317.5</v>
      </c>
      <c r="R17" s="7">
        <v>317.5</v>
      </c>
      <c r="S17" s="7">
        <v>780</v>
      </c>
      <c r="T17" s="8">
        <v>450.84000706672668</v>
      </c>
      <c r="U17" s="6" t="s">
        <v>53</v>
      </c>
    </row>
    <row r="18" spans="1:21">
      <c r="A18" s="5" t="s">
        <v>54</v>
      </c>
      <c r="B18" s="6" t="s">
        <v>20</v>
      </c>
      <c r="C18" s="7" t="s">
        <v>55</v>
      </c>
      <c r="D18" s="7">
        <v>65.599999999999994</v>
      </c>
      <c r="E18" s="7">
        <v>66</v>
      </c>
      <c r="F18" s="7">
        <v>27</v>
      </c>
      <c r="G18" s="7">
        <v>190</v>
      </c>
      <c r="H18" s="7">
        <v>200.5</v>
      </c>
      <c r="I18" s="7">
        <v>-205</v>
      </c>
      <c r="J18" s="7">
        <v>200.5</v>
      </c>
      <c r="K18" s="7">
        <v>132.5</v>
      </c>
      <c r="L18" s="7">
        <v>135</v>
      </c>
      <c r="M18" s="7">
        <v>137.5</v>
      </c>
      <c r="N18" s="7">
        <v>137.5</v>
      </c>
      <c r="O18" s="7">
        <v>217.5</v>
      </c>
      <c r="P18" s="7">
        <v>225</v>
      </c>
      <c r="Q18" s="7">
        <v>-227.5</v>
      </c>
      <c r="R18" s="7">
        <v>225</v>
      </c>
      <c r="S18" s="7">
        <v>563</v>
      </c>
      <c r="T18" s="8">
        <v>444.26329511404037</v>
      </c>
      <c r="U18" s="6" t="s">
        <v>56</v>
      </c>
    </row>
    <row r="19" spans="1:21">
      <c r="A19" s="5" t="s">
        <v>57</v>
      </c>
      <c r="B19" s="6" t="s">
        <v>20</v>
      </c>
      <c r="C19" s="7" t="s">
        <v>55</v>
      </c>
      <c r="D19" s="7">
        <v>82.7</v>
      </c>
      <c r="E19" s="7">
        <v>83</v>
      </c>
      <c r="F19" s="7">
        <v>33</v>
      </c>
      <c r="G19" s="7">
        <v>180</v>
      </c>
      <c r="H19" s="7">
        <v>192.5</v>
      </c>
      <c r="I19" s="7">
        <v>-197.5</v>
      </c>
      <c r="J19" s="7">
        <v>192.5</v>
      </c>
      <c r="K19" s="7">
        <v>135</v>
      </c>
      <c r="L19" s="7">
        <v>140</v>
      </c>
      <c r="M19" s="7">
        <v>-142.5</v>
      </c>
      <c r="N19" s="7">
        <v>140</v>
      </c>
      <c r="O19" s="7">
        <v>245</v>
      </c>
      <c r="P19" s="7">
        <v>260</v>
      </c>
      <c r="Q19" s="7">
        <v>267.5</v>
      </c>
      <c r="R19" s="7">
        <v>267.5</v>
      </c>
      <c r="S19" s="7">
        <v>600</v>
      </c>
      <c r="T19" s="8">
        <v>401.34000778198242</v>
      </c>
      <c r="U19" s="6" t="s">
        <v>58</v>
      </c>
    </row>
    <row r="20" spans="1:21">
      <c r="A20" s="5" t="s">
        <v>59</v>
      </c>
      <c r="B20" s="6" t="s">
        <v>20</v>
      </c>
      <c r="C20" s="7" t="s">
        <v>55</v>
      </c>
      <c r="D20" s="7">
        <v>82.3</v>
      </c>
      <c r="E20" s="7">
        <v>83</v>
      </c>
      <c r="F20" s="7">
        <v>39</v>
      </c>
      <c r="G20" s="7">
        <v>185</v>
      </c>
      <c r="H20" s="7">
        <v>195</v>
      </c>
      <c r="I20" s="7">
        <v>-200</v>
      </c>
      <c r="J20" s="7">
        <v>195</v>
      </c>
      <c r="K20" s="7">
        <v>145</v>
      </c>
      <c r="L20" s="7">
        <v>-152.5</v>
      </c>
      <c r="M20" s="7">
        <v>152.5</v>
      </c>
      <c r="N20" s="7">
        <v>152.5</v>
      </c>
      <c r="O20" s="7">
        <v>220</v>
      </c>
      <c r="P20" s="7">
        <v>230</v>
      </c>
      <c r="Q20" s="7">
        <v>240</v>
      </c>
      <c r="R20" s="7">
        <v>240</v>
      </c>
      <c r="S20" s="7">
        <v>587.5</v>
      </c>
      <c r="T20" s="8">
        <v>394.15374249219894</v>
      </c>
      <c r="U20" s="6" t="s">
        <v>60</v>
      </c>
    </row>
    <row r="21" spans="1:21">
      <c r="A21" s="5" t="s">
        <v>61</v>
      </c>
      <c r="B21" s="6" t="s">
        <v>33</v>
      </c>
      <c r="C21" s="7" t="s">
        <v>55</v>
      </c>
      <c r="D21" s="7">
        <v>79.5</v>
      </c>
      <c r="E21" s="7">
        <v>83</v>
      </c>
      <c r="F21" s="7">
        <v>28</v>
      </c>
      <c r="G21" s="7">
        <v>170</v>
      </c>
      <c r="H21" s="7">
        <v>180</v>
      </c>
      <c r="I21" s="7">
        <v>185</v>
      </c>
      <c r="J21" s="7">
        <v>185</v>
      </c>
      <c r="K21" s="7">
        <v>110</v>
      </c>
      <c r="L21" s="7">
        <v>120</v>
      </c>
      <c r="M21" s="7">
        <v>-132.5</v>
      </c>
      <c r="N21" s="7">
        <v>120</v>
      </c>
      <c r="O21" s="7">
        <v>200</v>
      </c>
      <c r="P21" s="7">
        <v>220</v>
      </c>
      <c r="Q21" s="7">
        <v>230</v>
      </c>
      <c r="R21" s="7">
        <v>230</v>
      </c>
      <c r="S21" s="7">
        <v>535</v>
      </c>
      <c r="T21" s="8">
        <v>366.68900489807129</v>
      </c>
      <c r="U21" s="6" t="s">
        <v>62</v>
      </c>
    </row>
    <row r="22" spans="1:21">
      <c r="A22" s="5" t="s">
        <v>63</v>
      </c>
      <c r="B22" s="6" t="s">
        <v>30</v>
      </c>
      <c r="C22" s="7" t="s">
        <v>55</v>
      </c>
      <c r="D22" s="7">
        <v>76.2</v>
      </c>
      <c r="E22" s="7">
        <v>83</v>
      </c>
      <c r="F22" s="7">
        <v>31</v>
      </c>
      <c r="G22" s="7">
        <v>170</v>
      </c>
      <c r="H22" s="7">
        <v>177.5</v>
      </c>
      <c r="I22" s="7">
        <v>-182.5</v>
      </c>
      <c r="J22" s="7">
        <v>177.5</v>
      </c>
      <c r="K22" s="7">
        <v>127.5</v>
      </c>
      <c r="L22" s="7">
        <v>132.5</v>
      </c>
      <c r="M22" s="7">
        <v>-135</v>
      </c>
      <c r="N22" s="7">
        <v>132.5</v>
      </c>
      <c r="O22" s="7">
        <v>200</v>
      </c>
      <c r="P22" s="7">
        <v>207.5</v>
      </c>
      <c r="Q22" s="7">
        <v>212.5</v>
      </c>
      <c r="R22" s="7">
        <v>212.5</v>
      </c>
      <c r="S22" s="7">
        <v>522.5</v>
      </c>
      <c r="T22" s="8">
        <v>368.25800508260727</v>
      </c>
      <c r="U22" s="6" t="s">
        <v>64</v>
      </c>
    </row>
    <row r="23" spans="1:21">
      <c r="A23" s="5" t="s">
        <v>65</v>
      </c>
      <c r="B23" s="6" t="s">
        <v>33</v>
      </c>
      <c r="C23" s="7" t="s">
        <v>55</v>
      </c>
      <c r="D23" s="7">
        <v>92.6</v>
      </c>
      <c r="E23" s="7">
        <v>93</v>
      </c>
      <c r="F23" s="7">
        <v>30</v>
      </c>
      <c r="G23" s="7">
        <v>200</v>
      </c>
      <c r="H23" s="7">
        <v>210</v>
      </c>
      <c r="I23" s="7">
        <v>217.5</v>
      </c>
      <c r="J23" s="7">
        <v>217.5</v>
      </c>
      <c r="K23" s="7">
        <v>140</v>
      </c>
      <c r="L23" s="7">
        <v>150</v>
      </c>
      <c r="M23" s="7">
        <v>155</v>
      </c>
      <c r="N23" s="7">
        <v>155</v>
      </c>
      <c r="O23" s="7">
        <v>230</v>
      </c>
      <c r="P23" s="7">
        <v>-240</v>
      </c>
      <c r="Q23" s="7">
        <v>240</v>
      </c>
      <c r="R23" s="7">
        <v>240</v>
      </c>
      <c r="S23" s="7">
        <v>612.5</v>
      </c>
      <c r="T23" s="8">
        <v>385.5687327682972</v>
      </c>
      <c r="U23" s="6" t="s">
        <v>66</v>
      </c>
    </row>
    <row r="24" spans="1:21">
      <c r="A24" s="5" t="s">
        <v>67</v>
      </c>
      <c r="B24" s="6" t="s">
        <v>30</v>
      </c>
      <c r="C24" s="7" t="s">
        <v>55</v>
      </c>
      <c r="D24" s="7">
        <v>95.3</v>
      </c>
      <c r="E24" s="7">
        <v>105</v>
      </c>
      <c r="F24" s="7">
        <v>29</v>
      </c>
      <c r="G24" s="7">
        <v>205</v>
      </c>
      <c r="H24" s="7">
        <v>215</v>
      </c>
      <c r="I24" s="7">
        <v>220</v>
      </c>
      <c r="J24" s="7">
        <v>220</v>
      </c>
      <c r="K24" s="7">
        <v>130</v>
      </c>
      <c r="L24" s="7">
        <v>135</v>
      </c>
      <c r="M24" s="7">
        <v>-140</v>
      </c>
      <c r="N24" s="7">
        <v>135</v>
      </c>
      <c r="O24" s="7">
        <v>207.5</v>
      </c>
      <c r="P24" s="7">
        <v>215</v>
      </c>
      <c r="Q24" s="7">
        <v>222.5</v>
      </c>
      <c r="R24" s="7">
        <v>222.5</v>
      </c>
      <c r="S24" s="7">
        <v>577.5</v>
      </c>
      <c r="T24" s="8">
        <v>358.68525490164757</v>
      </c>
      <c r="U24" s="6" t="s">
        <v>68</v>
      </c>
    </row>
    <row r="25" spans="1:21">
      <c r="A25" s="5" t="s">
        <v>69</v>
      </c>
      <c r="B25" s="6" t="s">
        <v>27</v>
      </c>
      <c r="C25" s="7" t="s">
        <v>55</v>
      </c>
      <c r="D25" s="7">
        <v>107.5</v>
      </c>
      <c r="E25" s="7">
        <v>120</v>
      </c>
      <c r="F25" s="7">
        <v>31</v>
      </c>
      <c r="G25" s="7">
        <v>240</v>
      </c>
      <c r="H25" s="7">
        <v>250</v>
      </c>
      <c r="I25" s="7">
        <v>-260</v>
      </c>
      <c r="J25" s="7">
        <v>250</v>
      </c>
      <c r="K25" s="7">
        <v>175</v>
      </c>
      <c r="L25" s="7">
        <v>-190</v>
      </c>
      <c r="M25" s="7">
        <v>-190</v>
      </c>
      <c r="N25" s="7">
        <v>175</v>
      </c>
      <c r="O25" s="7">
        <v>255</v>
      </c>
      <c r="P25" s="7">
        <v>265</v>
      </c>
      <c r="Q25" s="7">
        <v>275</v>
      </c>
      <c r="R25" s="7">
        <v>275</v>
      </c>
      <c r="S25" s="7">
        <v>700</v>
      </c>
      <c r="T25" s="8">
        <v>414.96001482009888</v>
      </c>
      <c r="U25" s="6" t="s">
        <v>70</v>
      </c>
    </row>
    <row r="26" spans="1:21">
      <c r="A26" s="5" t="s">
        <v>71</v>
      </c>
      <c r="B26" s="6" t="s">
        <v>33</v>
      </c>
      <c r="C26" s="7" t="s">
        <v>55</v>
      </c>
      <c r="D26" s="7">
        <v>143.5</v>
      </c>
      <c r="E26" s="7" t="s">
        <v>72</v>
      </c>
      <c r="F26" s="7">
        <v>25</v>
      </c>
      <c r="G26" s="7">
        <v>270</v>
      </c>
      <c r="H26" s="7">
        <v>290</v>
      </c>
      <c r="I26" s="7">
        <v>-300</v>
      </c>
      <c r="J26" s="7">
        <v>290</v>
      </c>
      <c r="K26" s="7">
        <v>187.5</v>
      </c>
      <c r="L26" s="7">
        <v>197.5</v>
      </c>
      <c r="M26" s="7">
        <v>205</v>
      </c>
      <c r="N26" s="7">
        <v>205</v>
      </c>
      <c r="O26" s="7">
        <v>240</v>
      </c>
      <c r="P26" s="7">
        <v>260</v>
      </c>
      <c r="Q26" s="7">
        <v>275</v>
      </c>
      <c r="R26" s="7">
        <v>275</v>
      </c>
      <c r="S26" s="7">
        <v>770</v>
      </c>
      <c r="T26" s="8">
        <v>428.73600602149963</v>
      </c>
      <c r="U26" s="6" t="s">
        <v>73</v>
      </c>
    </row>
    <row r="27" spans="1:21">
      <c r="A27" s="5" t="s">
        <v>74</v>
      </c>
      <c r="B27" s="6" t="s">
        <v>27</v>
      </c>
      <c r="C27" s="7" t="s">
        <v>55</v>
      </c>
      <c r="D27" s="7">
        <v>122.8</v>
      </c>
      <c r="E27" s="7" t="s">
        <v>72</v>
      </c>
      <c r="F27" s="7">
        <v>38</v>
      </c>
      <c r="G27" s="7">
        <v>250</v>
      </c>
      <c r="H27" s="7">
        <v>265</v>
      </c>
      <c r="I27" s="7">
        <v>275</v>
      </c>
      <c r="J27" s="7">
        <v>275</v>
      </c>
      <c r="K27" s="7">
        <v>155</v>
      </c>
      <c r="L27" s="7">
        <v>165</v>
      </c>
      <c r="M27" s="7">
        <v>-170</v>
      </c>
      <c r="N27" s="7">
        <v>165</v>
      </c>
      <c r="O27" s="7">
        <v>285</v>
      </c>
      <c r="P27" s="7">
        <v>300</v>
      </c>
      <c r="Q27" s="7">
        <v>310</v>
      </c>
      <c r="R27" s="7">
        <v>310</v>
      </c>
      <c r="S27" s="7">
        <v>750</v>
      </c>
      <c r="T27" s="8">
        <v>429.00002002716064</v>
      </c>
      <c r="U27" s="6" t="s">
        <v>75</v>
      </c>
    </row>
    <row r="28" spans="1:21">
      <c r="A28" s="5" t="s">
        <v>76</v>
      </c>
      <c r="B28" s="6" t="s">
        <v>30</v>
      </c>
      <c r="C28" s="7" t="s">
        <v>55</v>
      </c>
      <c r="D28" s="7">
        <v>125</v>
      </c>
      <c r="E28" s="7" t="s">
        <v>72</v>
      </c>
      <c r="F28" s="7">
        <v>29</v>
      </c>
      <c r="G28" s="7">
        <v>230</v>
      </c>
      <c r="H28" s="7">
        <v>250</v>
      </c>
      <c r="I28" s="7">
        <v>265</v>
      </c>
      <c r="J28" s="7">
        <v>265</v>
      </c>
      <c r="K28" s="7">
        <v>155</v>
      </c>
      <c r="L28" s="7">
        <v>165</v>
      </c>
      <c r="M28" s="7">
        <v>-172.5</v>
      </c>
      <c r="N28" s="7">
        <v>165</v>
      </c>
      <c r="O28" s="7">
        <v>220</v>
      </c>
      <c r="P28" s="7">
        <v>240</v>
      </c>
      <c r="Q28" s="7">
        <v>-247.5</v>
      </c>
      <c r="R28" s="7">
        <v>240</v>
      </c>
      <c r="S28" s="7">
        <v>670</v>
      </c>
      <c r="T28" s="8">
        <v>381.7660129070282</v>
      </c>
      <c r="U28" s="6" t="s">
        <v>77</v>
      </c>
    </row>
  </sheetData>
  <mergeCells count="2">
    <mergeCell ref="A1:A2"/>
    <mergeCell ref="B1:U2"/>
  </mergeCells>
  <conditionalFormatting sqref="R3">
    <cfRule type="expression" dxfId="7" priority="5" stopIfTrue="1">
      <formula>AND(COLUMN(R3)=#REF!)</formula>
    </cfRule>
  </conditionalFormatting>
  <conditionalFormatting sqref="T4:T28">
    <cfRule type="expression" dxfId="6" priority="3" stopIfTrue="1">
      <formula>AND($U4=2)</formula>
    </cfRule>
  </conditionalFormatting>
  <conditionalFormatting sqref="G1:Q28">
    <cfRule type="cellIs" dxfId="5" priority="1" stopIfTrue="1" operator="lessThan">
      <formula>0</formula>
    </cfRule>
  </conditionalFormatting>
  <conditionalFormatting sqref="S4:S28">
    <cfRule type="expression" dxfId="4" priority="7" stopIfTrue="1">
      <formula>AND(#REF!=1)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9"/>
  <sheetViews>
    <sheetView workbookViewId="0">
      <selection activeCell="B1" sqref="B1:V2"/>
    </sheetView>
  </sheetViews>
  <sheetFormatPr defaultRowHeight="15"/>
  <cols>
    <col min="1" max="1" width="13.85546875" customWidth="1"/>
    <col min="2" max="2" width="7.42578125" customWidth="1"/>
    <col min="4" max="4" width="7.42578125" customWidth="1"/>
    <col min="5" max="5" width="5.42578125" customWidth="1"/>
    <col min="6" max="6" width="6" customWidth="1"/>
    <col min="7" max="17" width="7.7109375" customWidth="1"/>
    <col min="18" max="18" width="7.140625" customWidth="1"/>
    <col min="19" max="19" width="7.7109375" customWidth="1"/>
    <col min="20" max="20" width="8.28515625" customWidth="1"/>
    <col min="22" max="22" width="13" customWidth="1"/>
  </cols>
  <sheetData>
    <row r="1" spans="1:22">
      <c r="A1" s="12">
        <v>41545</v>
      </c>
      <c r="B1" s="14" t="s">
        <v>105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</row>
    <row r="2" spans="1:22" ht="15.75" thickBot="1">
      <c r="A2" s="13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9"/>
    </row>
    <row r="3" spans="1:22" ht="39" thickBot="1">
      <c r="A3" s="1" t="s">
        <v>0</v>
      </c>
      <c r="B3" s="2" t="s">
        <v>1</v>
      </c>
      <c r="C3" s="3" t="s">
        <v>2</v>
      </c>
      <c r="D3" s="3" t="str">
        <f>[2]Lifting!$E$7</f>
        <v>Bwt (kg)</v>
      </c>
      <c r="E3" s="3" t="str">
        <f>IF(D3="Bwt (lb)","WtCls (lb)","WtCls (kg)")</f>
        <v>WtCls (kg)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106</v>
      </c>
      <c r="P3" s="3" t="s">
        <v>12</v>
      </c>
      <c r="Q3" s="3" t="s">
        <v>13</v>
      </c>
      <c r="R3" s="3" t="s">
        <v>14</v>
      </c>
      <c r="S3" s="3" t="s">
        <v>15</v>
      </c>
      <c r="T3" s="4" t="s">
        <v>16</v>
      </c>
      <c r="U3" s="4" t="s">
        <v>17</v>
      </c>
      <c r="V3" s="3" t="s">
        <v>18</v>
      </c>
    </row>
    <row r="4" spans="1:22">
      <c r="A4" s="5" t="s">
        <v>107</v>
      </c>
      <c r="B4" s="6" t="s">
        <v>20</v>
      </c>
      <c r="C4" s="7" t="s">
        <v>108</v>
      </c>
      <c r="D4" s="7">
        <v>42.3</v>
      </c>
      <c r="E4" s="7">
        <v>47</v>
      </c>
      <c r="F4" s="7">
        <v>52</v>
      </c>
      <c r="G4" s="7">
        <v>67.5</v>
      </c>
      <c r="H4" s="7">
        <v>-72.5</v>
      </c>
      <c r="I4" s="7">
        <v>-72.5</v>
      </c>
      <c r="J4" s="7">
        <v>67.5</v>
      </c>
      <c r="K4" s="7">
        <v>37.5</v>
      </c>
      <c r="L4" s="7">
        <v>40</v>
      </c>
      <c r="M4" s="7">
        <v>-42.5</v>
      </c>
      <c r="N4" s="7">
        <v>40</v>
      </c>
      <c r="O4" s="7">
        <v>107.5</v>
      </c>
      <c r="P4" s="7">
        <v>105</v>
      </c>
      <c r="Q4" s="7">
        <v>112.5</v>
      </c>
      <c r="R4" s="7">
        <v>115</v>
      </c>
      <c r="S4" s="7">
        <v>115</v>
      </c>
      <c r="T4" s="7">
        <v>222.5</v>
      </c>
      <c r="U4" s="8">
        <v>321.40124320983887</v>
      </c>
      <c r="V4" s="6" t="s">
        <v>109</v>
      </c>
    </row>
    <row r="5" spans="1:22">
      <c r="A5" s="5" t="s">
        <v>110</v>
      </c>
      <c r="B5" s="6" t="s">
        <v>30</v>
      </c>
      <c r="C5" s="7" t="s">
        <v>108</v>
      </c>
      <c r="D5" s="7">
        <v>63.3</v>
      </c>
      <c r="E5" s="7">
        <v>72</v>
      </c>
      <c r="F5" s="7">
        <v>42</v>
      </c>
      <c r="G5" s="7">
        <v>130</v>
      </c>
      <c r="H5" s="7">
        <v>-140</v>
      </c>
      <c r="I5" s="7">
        <v>-140</v>
      </c>
      <c r="J5" s="7">
        <v>130</v>
      </c>
      <c r="K5" s="7">
        <v>80</v>
      </c>
      <c r="L5" s="7">
        <v>-85</v>
      </c>
      <c r="M5" s="7"/>
      <c r="N5" s="7">
        <v>80</v>
      </c>
      <c r="O5" s="7">
        <v>210</v>
      </c>
      <c r="P5" s="7">
        <v>130</v>
      </c>
      <c r="Q5" s="7">
        <v>140</v>
      </c>
      <c r="R5" s="7">
        <v>-145</v>
      </c>
      <c r="S5" s="7">
        <v>140</v>
      </c>
      <c r="T5" s="7">
        <v>350</v>
      </c>
      <c r="U5" s="8">
        <v>374.53498244285583</v>
      </c>
      <c r="V5" s="6" t="s">
        <v>111</v>
      </c>
    </row>
    <row r="6" spans="1:22">
      <c r="A6" s="5" t="s">
        <v>112</v>
      </c>
      <c r="B6" s="6" t="s">
        <v>30</v>
      </c>
      <c r="C6" s="7" t="s">
        <v>108</v>
      </c>
      <c r="D6" s="7">
        <v>79.099999999999994</v>
      </c>
      <c r="E6" s="7">
        <v>84</v>
      </c>
      <c r="F6" s="7">
        <v>40</v>
      </c>
      <c r="G6" s="7">
        <v>130</v>
      </c>
      <c r="H6" s="7">
        <v>-137.5</v>
      </c>
      <c r="I6" s="7">
        <v>140</v>
      </c>
      <c r="J6" s="7">
        <v>140</v>
      </c>
      <c r="K6" s="7">
        <v>72.5</v>
      </c>
      <c r="L6" s="7">
        <v>77.5</v>
      </c>
      <c r="M6" s="7">
        <v>-82.5</v>
      </c>
      <c r="N6" s="7">
        <v>77.5</v>
      </c>
      <c r="O6" s="7">
        <v>217.5</v>
      </c>
      <c r="P6" s="7">
        <v>132.5</v>
      </c>
      <c r="Q6" s="7">
        <v>142.5</v>
      </c>
      <c r="R6" s="7">
        <v>-150</v>
      </c>
      <c r="S6" s="7">
        <v>142.5</v>
      </c>
      <c r="T6" s="7">
        <v>360</v>
      </c>
      <c r="U6" s="8">
        <v>331.5239953994751</v>
      </c>
      <c r="V6" s="6" t="s">
        <v>113</v>
      </c>
    </row>
    <row r="7" spans="1:22">
      <c r="A7" s="5" t="s">
        <v>114</v>
      </c>
      <c r="B7" s="6" t="s">
        <v>20</v>
      </c>
      <c r="C7" s="7" t="s">
        <v>115</v>
      </c>
      <c r="D7" s="7">
        <v>41.8</v>
      </c>
      <c r="E7" s="7">
        <v>47</v>
      </c>
      <c r="F7" s="7">
        <v>19</v>
      </c>
      <c r="G7" s="7">
        <v>115</v>
      </c>
      <c r="H7" s="7">
        <v>125</v>
      </c>
      <c r="I7" s="7">
        <v>130</v>
      </c>
      <c r="J7" s="7">
        <v>130</v>
      </c>
      <c r="K7" s="7">
        <v>47.5</v>
      </c>
      <c r="L7" s="7">
        <v>55</v>
      </c>
      <c r="M7" s="7">
        <v>57.5</v>
      </c>
      <c r="N7" s="7">
        <v>57.5</v>
      </c>
      <c r="O7" s="7">
        <v>187.5</v>
      </c>
      <c r="P7" s="7">
        <v>105</v>
      </c>
      <c r="Q7" s="7">
        <v>-112.5</v>
      </c>
      <c r="R7" s="7">
        <v>-112.5</v>
      </c>
      <c r="S7" s="7">
        <v>105</v>
      </c>
      <c r="T7" s="7">
        <v>292.5</v>
      </c>
      <c r="U7" s="8">
        <v>425.64598739147186</v>
      </c>
      <c r="V7" s="6" t="s">
        <v>116</v>
      </c>
    </row>
    <row r="8" spans="1:22">
      <c r="A8" s="5" t="s">
        <v>117</v>
      </c>
      <c r="B8" s="6" t="s">
        <v>27</v>
      </c>
      <c r="C8" s="7" t="s">
        <v>115</v>
      </c>
      <c r="D8" s="7">
        <v>51.4</v>
      </c>
      <c r="E8" s="7">
        <v>52</v>
      </c>
      <c r="F8" s="7">
        <v>24</v>
      </c>
      <c r="G8" s="7">
        <v>70</v>
      </c>
      <c r="H8" s="7">
        <v>80</v>
      </c>
      <c r="I8" s="7">
        <v>-92.5</v>
      </c>
      <c r="J8" s="7">
        <v>80</v>
      </c>
      <c r="K8" s="7">
        <v>57.5</v>
      </c>
      <c r="L8" s="7">
        <v>-65</v>
      </c>
      <c r="M8" s="7">
        <v>-65</v>
      </c>
      <c r="N8" s="7">
        <v>57.5</v>
      </c>
      <c r="O8" s="7">
        <v>137.5</v>
      </c>
      <c r="P8" s="7">
        <v>110</v>
      </c>
      <c r="Q8" s="7">
        <v>115</v>
      </c>
      <c r="R8" s="7">
        <v>-120</v>
      </c>
      <c r="S8" s="7">
        <v>115</v>
      </c>
      <c r="T8" s="7">
        <v>252.5</v>
      </c>
      <c r="U8" s="8">
        <v>317.59449571371078</v>
      </c>
      <c r="V8" s="6" t="s">
        <v>118</v>
      </c>
    </row>
    <row r="9" spans="1:22">
      <c r="A9" s="5" t="s">
        <v>119</v>
      </c>
      <c r="B9" s="6" t="s">
        <v>33</v>
      </c>
      <c r="C9" s="7" t="s">
        <v>115</v>
      </c>
      <c r="D9" s="7">
        <v>56.7</v>
      </c>
      <c r="E9" s="7">
        <v>57</v>
      </c>
      <c r="F9" s="7">
        <v>36</v>
      </c>
      <c r="G9" s="7">
        <v>150</v>
      </c>
      <c r="H9" s="7">
        <v>160</v>
      </c>
      <c r="I9" s="7">
        <v>167.5</v>
      </c>
      <c r="J9" s="7">
        <v>167.5</v>
      </c>
      <c r="K9" s="7">
        <v>-90</v>
      </c>
      <c r="L9" s="7">
        <v>-90</v>
      </c>
      <c r="M9" s="7">
        <v>90</v>
      </c>
      <c r="N9" s="7">
        <v>90</v>
      </c>
      <c r="O9" s="7">
        <v>257.5</v>
      </c>
      <c r="P9" s="7">
        <v>165</v>
      </c>
      <c r="Q9" s="7">
        <v>175</v>
      </c>
      <c r="R9" s="7">
        <v>180.5</v>
      </c>
      <c r="S9" s="7">
        <v>180.5</v>
      </c>
      <c r="T9" s="7">
        <v>438</v>
      </c>
      <c r="U9" s="8">
        <v>510.35759782791138</v>
      </c>
      <c r="V9" s="6" t="s">
        <v>120</v>
      </c>
    </row>
    <row r="10" spans="1:22">
      <c r="A10" s="5" t="s">
        <v>121</v>
      </c>
      <c r="B10" s="6" t="s">
        <v>30</v>
      </c>
      <c r="C10" s="7" t="s">
        <v>115</v>
      </c>
      <c r="D10" s="7">
        <v>54.6</v>
      </c>
      <c r="E10" s="7">
        <v>57</v>
      </c>
      <c r="F10" s="7"/>
      <c r="G10" s="7">
        <v>135</v>
      </c>
      <c r="H10" s="7">
        <v>-142.5</v>
      </c>
      <c r="I10" s="7">
        <v>-142.5</v>
      </c>
      <c r="J10" s="7">
        <v>135</v>
      </c>
      <c r="K10" s="7">
        <v>80</v>
      </c>
      <c r="L10" s="7">
        <v>85</v>
      </c>
      <c r="M10" s="7">
        <v>90</v>
      </c>
      <c r="N10" s="7">
        <v>90</v>
      </c>
      <c r="O10" s="7">
        <v>225</v>
      </c>
      <c r="P10" s="7">
        <v>150</v>
      </c>
      <c r="Q10" s="7">
        <v>-160</v>
      </c>
      <c r="R10" s="7">
        <v>0</v>
      </c>
      <c r="S10" s="7">
        <v>150</v>
      </c>
      <c r="T10" s="7">
        <v>375</v>
      </c>
      <c r="U10" s="8">
        <v>450.07498562335968</v>
      </c>
      <c r="V10" s="6" t="s">
        <v>122</v>
      </c>
    </row>
    <row r="11" spans="1:22">
      <c r="A11" s="5" t="s">
        <v>123</v>
      </c>
      <c r="B11" s="6" t="s">
        <v>27</v>
      </c>
      <c r="C11" s="7" t="s">
        <v>115</v>
      </c>
      <c r="D11" s="7">
        <v>55.2</v>
      </c>
      <c r="E11" s="7">
        <v>57</v>
      </c>
      <c r="F11" s="7">
        <v>24</v>
      </c>
      <c r="G11" s="7">
        <v>105</v>
      </c>
      <c r="H11" s="7">
        <v>-115</v>
      </c>
      <c r="I11" s="7">
        <v>-115</v>
      </c>
      <c r="J11" s="7">
        <v>105</v>
      </c>
      <c r="K11" s="7">
        <v>-40</v>
      </c>
      <c r="L11" s="7">
        <v>40</v>
      </c>
      <c r="M11" s="7">
        <v>42.5</v>
      </c>
      <c r="N11" s="7">
        <v>42.5</v>
      </c>
      <c r="O11" s="7">
        <v>147.5</v>
      </c>
      <c r="P11" s="7">
        <v>110</v>
      </c>
      <c r="Q11" s="7">
        <v>115</v>
      </c>
      <c r="R11" s="7">
        <v>-122.5</v>
      </c>
      <c r="S11" s="7">
        <v>115</v>
      </c>
      <c r="T11" s="7">
        <v>262.5</v>
      </c>
      <c r="U11" s="8">
        <v>312.37501502037048</v>
      </c>
      <c r="V11" s="6" t="s">
        <v>124</v>
      </c>
    </row>
    <row r="12" spans="1:22">
      <c r="A12" s="5" t="s">
        <v>125</v>
      </c>
      <c r="B12" s="6" t="s">
        <v>27</v>
      </c>
      <c r="C12" s="7" t="s">
        <v>115</v>
      </c>
      <c r="D12" s="7">
        <v>55.4</v>
      </c>
      <c r="E12" s="7">
        <v>57</v>
      </c>
      <c r="F12" s="7"/>
      <c r="G12" s="7">
        <v>60</v>
      </c>
      <c r="H12" s="7">
        <v>-70</v>
      </c>
      <c r="I12" s="7">
        <v>-70</v>
      </c>
      <c r="J12" s="7">
        <v>60</v>
      </c>
      <c r="K12" s="7">
        <v>-35</v>
      </c>
      <c r="L12" s="7">
        <v>35</v>
      </c>
      <c r="M12" s="7">
        <v>-40</v>
      </c>
      <c r="N12" s="7">
        <v>35</v>
      </c>
      <c r="O12" s="7">
        <v>95</v>
      </c>
      <c r="P12" s="7">
        <v>120</v>
      </c>
      <c r="Q12" s="7">
        <v>130</v>
      </c>
      <c r="R12" s="7">
        <v>135</v>
      </c>
      <c r="S12" s="7">
        <v>135</v>
      </c>
      <c r="T12" s="7">
        <v>230</v>
      </c>
      <c r="U12" s="8">
        <v>272.91799306869507</v>
      </c>
      <c r="V12" s="6" t="s">
        <v>126</v>
      </c>
    </row>
    <row r="13" spans="1:22">
      <c r="A13" s="5" t="s">
        <v>127</v>
      </c>
      <c r="B13" s="6" t="s">
        <v>27</v>
      </c>
      <c r="C13" s="7" t="s">
        <v>115</v>
      </c>
      <c r="D13" s="7">
        <v>62</v>
      </c>
      <c r="E13" s="7">
        <v>63</v>
      </c>
      <c r="F13" s="7">
        <v>33</v>
      </c>
      <c r="G13" s="7">
        <v>100</v>
      </c>
      <c r="H13" s="7">
        <v>-110</v>
      </c>
      <c r="I13" s="7">
        <v>-110</v>
      </c>
      <c r="J13" s="7">
        <v>100</v>
      </c>
      <c r="K13" s="7">
        <v>60</v>
      </c>
      <c r="L13" s="7">
        <v>-65</v>
      </c>
      <c r="M13" s="7">
        <v>-65</v>
      </c>
      <c r="N13" s="7">
        <v>60</v>
      </c>
      <c r="O13" s="7">
        <v>160</v>
      </c>
      <c r="P13" s="7">
        <v>130</v>
      </c>
      <c r="Q13" s="7">
        <v>140</v>
      </c>
      <c r="R13" s="7">
        <v>150</v>
      </c>
      <c r="S13" s="7">
        <v>150</v>
      </c>
      <c r="T13" s="7">
        <v>310</v>
      </c>
      <c r="U13" s="8">
        <v>337.00100898742676</v>
      </c>
      <c r="V13" s="6" t="s">
        <v>128</v>
      </c>
    </row>
    <row r="14" spans="1:22">
      <c r="A14" s="5" t="s">
        <v>129</v>
      </c>
      <c r="B14" s="6" t="s">
        <v>33</v>
      </c>
      <c r="C14" s="7" t="s">
        <v>115</v>
      </c>
      <c r="D14" s="7">
        <v>67.8</v>
      </c>
      <c r="E14" s="7">
        <v>72</v>
      </c>
      <c r="F14" s="7">
        <v>31</v>
      </c>
      <c r="G14" s="7">
        <v>115</v>
      </c>
      <c r="H14" s="7">
        <v>125</v>
      </c>
      <c r="I14" s="7">
        <v>-132.5</v>
      </c>
      <c r="J14" s="7">
        <v>125</v>
      </c>
      <c r="K14" s="7">
        <v>67.5</v>
      </c>
      <c r="L14" s="7">
        <v>-70</v>
      </c>
      <c r="M14" s="7">
        <v>-70</v>
      </c>
      <c r="N14" s="7">
        <v>67.5</v>
      </c>
      <c r="O14" s="7">
        <v>192.5</v>
      </c>
      <c r="P14" s="7">
        <v>135</v>
      </c>
      <c r="Q14" s="7">
        <v>150</v>
      </c>
      <c r="R14" s="7">
        <v>160</v>
      </c>
      <c r="S14" s="7">
        <v>160</v>
      </c>
      <c r="T14" s="7">
        <v>352.5</v>
      </c>
      <c r="U14" s="8">
        <v>358.63350927829742</v>
      </c>
      <c r="V14" s="6" t="s">
        <v>130</v>
      </c>
    </row>
    <row r="15" spans="1:22">
      <c r="A15" s="5" t="s">
        <v>131</v>
      </c>
      <c r="B15" s="6" t="s">
        <v>33</v>
      </c>
      <c r="C15" s="7" t="s">
        <v>115</v>
      </c>
      <c r="D15" s="7">
        <v>71.900000000000006</v>
      </c>
      <c r="E15" s="7">
        <v>72</v>
      </c>
      <c r="F15" s="7">
        <v>28</v>
      </c>
      <c r="G15" s="7">
        <v>130</v>
      </c>
      <c r="H15" s="7">
        <v>-140</v>
      </c>
      <c r="I15" s="7">
        <v>140</v>
      </c>
      <c r="J15" s="7">
        <v>140</v>
      </c>
      <c r="K15" s="7">
        <v>65</v>
      </c>
      <c r="L15" s="7">
        <v>67.5</v>
      </c>
      <c r="M15" s="7">
        <v>-70</v>
      </c>
      <c r="N15" s="7">
        <v>67.5</v>
      </c>
      <c r="O15" s="7">
        <v>207.5</v>
      </c>
      <c r="P15" s="7">
        <v>125</v>
      </c>
      <c r="Q15" s="7">
        <v>135</v>
      </c>
      <c r="R15" s="7">
        <v>-142.5</v>
      </c>
      <c r="S15" s="7">
        <v>135</v>
      </c>
      <c r="T15" s="7">
        <v>342.5</v>
      </c>
      <c r="U15" s="8">
        <v>334.588243663311</v>
      </c>
      <c r="V15" s="6" t="s">
        <v>132</v>
      </c>
    </row>
    <row r="16" spans="1:22">
      <c r="A16" s="5" t="s">
        <v>133</v>
      </c>
      <c r="B16" s="6" t="s">
        <v>20</v>
      </c>
      <c r="C16" s="7" t="s">
        <v>115</v>
      </c>
      <c r="D16" s="7">
        <v>75.400000000000006</v>
      </c>
      <c r="E16" s="7">
        <v>84</v>
      </c>
      <c r="F16" s="7">
        <v>23</v>
      </c>
      <c r="G16" s="7">
        <v>170</v>
      </c>
      <c r="H16" s="7">
        <v>180</v>
      </c>
      <c r="I16" s="7">
        <v>190</v>
      </c>
      <c r="J16" s="7">
        <v>190</v>
      </c>
      <c r="K16" s="7">
        <v>70</v>
      </c>
      <c r="L16" s="7">
        <v>75</v>
      </c>
      <c r="M16" s="7">
        <v>-77.5</v>
      </c>
      <c r="N16" s="7">
        <v>75</v>
      </c>
      <c r="O16" s="7">
        <v>265</v>
      </c>
      <c r="P16" s="7">
        <v>155</v>
      </c>
      <c r="Q16" s="7">
        <v>162.5</v>
      </c>
      <c r="R16" s="7">
        <v>-167.5</v>
      </c>
      <c r="S16" s="7">
        <v>162.5</v>
      </c>
      <c r="T16" s="7">
        <v>427.5</v>
      </c>
      <c r="U16" s="8">
        <v>405.0562459230423</v>
      </c>
      <c r="V16" s="6" t="s">
        <v>134</v>
      </c>
    </row>
    <row r="17" spans="1:22">
      <c r="A17" s="5" t="s">
        <v>135</v>
      </c>
      <c r="B17" s="6" t="s">
        <v>30</v>
      </c>
      <c r="C17" s="7" t="s">
        <v>136</v>
      </c>
      <c r="D17" s="7">
        <v>73.3</v>
      </c>
      <c r="E17" s="7">
        <v>74</v>
      </c>
      <c r="F17" s="7">
        <v>44</v>
      </c>
      <c r="G17" s="7">
        <v>215</v>
      </c>
      <c r="H17" s="7">
        <v>225</v>
      </c>
      <c r="I17" s="7">
        <v>230</v>
      </c>
      <c r="J17" s="7">
        <v>230</v>
      </c>
      <c r="K17" s="7">
        <v>135</v>
      </c>
      <c r="L17" s="7">
        <v>-147.5</v>
      </c>
      <c r="M17" s="7">
        <v>-147.5</v>
      </c>
      <c r="N17" s="7">
        <v>135</v>
      </c>
      <c r="O17" s="7">
        <v>365</v>
      </c>
      <c r="P17" s="7">
        <v>245</v>
      </c>
      <c r="Q17" s="7">
        <v>255</v>
      </c>
      <c r="R17" s="7">
        <v>260</v>
      </c>
      <c r="S17" s="7">
        <v>260</v>
      </c>
      <c r="T17" s="7">
        <v>625</v>
      </c>
      <c r="U17" s="8">
        <v>452.62500643730164</v>
      </c>
      <c r="V17" s="6" t="s">
        <v>137</v>
      </c>
    </row>
    <row r="18" spans="1:22">
      <c r="A18" s="5" t="s">
        <v>138</v>
      </c>
      <c r="B18" s="6" t="s">
        <v>33</v>
      </c>
      <c r="C18" s="7" t="s">
        <v>136</v>
      </c>
      <c r="D18" s="7">
        <v>90.7</v>
      </c>
      <c r="E18" s="7">
        <v>93</v>
      </c>
      <c r="F18" s="7">
        <v>64</v>
      </c>
      <c r="G18" s="7">
        <v>165</v>
      </c>
      <c r="H18" s="7"/>
      <c r="I18" s="7">
        <v>0</v>
      </c>
      <c r="J18" s="7">
        <v>165</v>
      </c>
      <c r="K18" s="7">
        <v>110</v>
      </c>
      <c r="L18" s="7"/>
      <c r="M18" s="7">
        <v>0</v>
      </c>
      <c r="N18" s="7">
        <v>110</v>
      </c>
      <c r="O18" s="7">
        <v>275</v>
      </c>
      <c r="P18" s="7">
        <v>-200</v>
      </c>
      <c r="Q18" s="7">
        <v>200</v>
      </c>
      <c r="R18" s="7">
        <v>0</v>
      </c>
      <c r="S18" s="7">
        <v>200</v>
      </c>
      <c r="T18" s="7">
        <v>475</v>
      </c>
      <c r="U18" s="8">
        <v>302.05250978469849</v>
      </c>
      <c r="V18" s="6" t="s">
        <v>139</v>
      </c>
    </row>
    <row r="19" spans="1:22">
      <c r="A19" s="5" t="s">
        <v>140</v>
      </c>
      <c r="B19" s="6" t="s">
        <v>20</v>
      </c>
      <c r="C19" s="7" t="s">
        <v>136</v>
      </c>
      <c r="D19" s="7">
        <v>98.1</v>
      </c>
      <c r="E19" s="7">
        <v>105</v>
      </c>
      <c r="F19" s="7">
        <v>42</v>
      </c>
      <c r="G19" s="7">
        <v>-295</v>
      </c>
      <c r="H19" s="7">
        <v>-295</v>
      </c>
      <c r="I19" s="7"/>
      <c r="J19" s="7">
        <v>0</v>
      </c>
      <c r="K19" s="7">
        <v>170</v>
      </c>
      <c r="L19" s="7">
        <v>175</v>
      </c>
      <c r="M19" s="7">
        <v>180</v>
      </c>
      <c r="N19" s="7">
        <v>180</v>
      </c>
      <c r="O19" s="7">
        <v>0</v>
      </c>
      <c r="P19" s="7">
        <v>170</v>
      </c>
      <c r="Q19" s="7">
        <v>200</v>
      </c>
      <c r="R19" s="7">
        <v>230</v>
      </c>
      <c r="S19" s="7">
        <v>230</v>
      </c>
      <c r="T19" s="7">
        <v>0</v>
      </c>
      <c r="U19" s="8">
        <v>0</v>
      </c>
      <c r="V19" s="6" t="s">
        <v>141</v>
      </c>
    </row>
    <row r="20" spans="1:22">
      <c r="A20" s="5" t="s">
        <v>142</v>
      </c>
      <c r="B20" s="6" t="s">
        <v>30</v>
      </c>
      <c r="C20" s="7" t="s">
        <v>143</v>
      </c>
      <c r="D20" s="7">
        <v>58.4</v>
      </c>
      <c r="E20" s="7">
        <v>59</v>
      </c>
      <c r="F20" s="7">
        <v>33</v>
      </c>
      <c r="G20" s="7">
        <v>150</v>
      </c>
      <c r="H20" s="7">
        <v>-160</v>
      </c>
      <c r="I20" s="7">
        <v>-160</v>
      </c>
      <c r="J20" s="7">
        <v>150</v>
      </c>
      <c r="K20" s="7">
        <v>110</v>
      </c>
      <c r="L20" s="7">
        <v>-115</v>
      </c>
      <c r="M20" s="7">
        <v>-115</v>
      </c>
      <c r="N20" s="7">
        <v>110</v>
      </c>
      <c r="O20" s="7">
        <v>260</v>
      </c>
      <c r="P20" s="7">
        <v>160</v>
      </c>
      <c r="Q20" s="7">
        <v>170</v>
      </c>
      <c r="R20" s="7">
        <v>-180</v>
      </c>
      <c r="S20" s="7">
        <v>170</v>
      </c>
      <c r="T20" s="7">
        <v>430</v>
      </c>
      <c r="U20" s="8">
        <v>376.03498995304108</v>
      </c>
      <c r="V20" s="6" t="s">
        <v>144</v>
      </c>
    </row>
    <row r="21" spans="1:22">
      <c r="A21" s="5" t="s">
        <v>145</v>
      </c>
      <c r="B21" s="6" t="s">
        <v>33</v>
      </c>
      <c r="C21" s="7" t="s">
        <v>143</v>
      </c>
      <c r="D21" s="7">
        <v>81.7</v>
      </c>
      <c r="E21" s="7">
        <v>83</v>
      </c>
      <c r="F21" s="7">
        <v>21</v>
      </c>
      <c r="G21" s="7">
        <v>280</v>
      </c>
      <c r="H21" s="7">
        <v>-295</v>
      </c>
      <c r="I21" s="7">
        <v>295</v>
      </c>
      <c r="J21" s="7">
        <v>295</v>
      </c>
      <c r="K21" s="7">
        <v>210</v>
      </c>
      <c r="L21" s="7">
        <v>-222.5</v>
      </c>
      <c r="M21" s="7">
        <v>-222.5</v>
      </c>
      <c r="N21" s="7">
        <v>210</v>
      </c>
      <c r="O21" s="7">
        <v>505</v>
      </c>
      <c r="P21" s="7">
        <v>250</v>
      </c>
      <c r="Q21" s="7">
        <v>265</v>
      </c>
      <c r="R21" s="7">
        <v>272.5</v>
      </c>
      <c r="S21" s="7">
        <v>272.5</v>
      </c>
      <c r="T21" s="7">
        <v>777.5</v>
      </c>
      <c r="U21" s="8">
        <v>523.95725637674332</v>
      </c>
      <c r="V21" s="6" t="s">
        <v>146</v>
      </c>
    </row>
    <row r="22" spans="1:22">
      <c r="A22" s="5" t="s">
        <v>147</v>
      </c>
      <c r="B22" s="6" t="s">
        <v>20</v>
      </c>
      <c r="C22" s="7" t="s">
        <v>143</v>
      </c>
      <c r="D22" s="7">
        <v>82.1</v>
      </c>
      <c r="E22" s="7">
        <v>83</v>
      </c>
      <c r="F22" s="7">
        <v>21</v>
      </c>
      <c r="G22" s="7">
        <v>290</v>
      </c>
      <c r="H22" s="7">
        <v>305</v>
      </c>
      <c r="I22" s="7">
        <v>-310</v>
      </c>
      <c r="J22" s="7">
        <v>305</v>
      </c>
      <c r="K22" s="7">
        <v>160</v>
      </c>
      <c r="L22" s="7">
        <v>-162.5</v>
      </c>
      <c r="M22" s="7">
        <v>162.5</v>
      </c>
      <c r="N22" s="7">
        <v>162.5</v>
      </c>
      <c r="O22" s="7">
        <v>467.5</v>
      </c>
      <c r="P22" s="7">
        <v>-250</v>
      </c>
      <c r="Q22" s="7">
        <v>250</v>
      </c>
      <c r="R22" s="7">
        <v>255</v>
      </c>
      <c r="S22" s="7">
        <v>255</v>
      </c>
      <c r="T22" s="7">
        <v>722.5</v>
      </c>
      <c r="U22" s="8">
        <v>485.44773146510124</v>
      </c>
      <c r="V22" s="6" t="s">
        <v>148</v>
      </c>
    </row>
    <row r="23" spans="1:22">
      <c r="A23" s="5" t="s">
        <v>149</v>
      </c>
      <c r="B23" s="6" t="s">
        <v>20</v>
      </c>
      <c r="C23" s="7" t="s">
        <v>143</v>
      </c>
      <c r="D23" s="7">
        <v>82.1</v>
      </c>
      <c r="E23" s="7">
        <v>83</v>
      </c>
      <c r="F23" s="7">
        <v>19</v>
      </c>
      <c r="G23" s="7">
        <v>230</v>
      </c>
      <c r="H23" s="7">
        <v>240</v>
      </c>
      <c r="I23" s="7">
        <v>250</v>
      </c>
      <c r="J23" s="7">
        <v>250</v>
      </c>
      <c r="K23" s="7">
        <v>-150</v>
      </c>
      <c r="L23" s="7">
        <v>150</v>
      </c>
      <c r="M23" s="7">
        <v>152.5</v>
      </c>
      <c r="N23" s="7">
        <v>152.5</v>
      </c>
      <c r="O23" s="7">
        <v>402.5</v>
      </c>
      <c r="P23" s="7">
        <v>210</v>
      </c>
      <c r="Q23" s="7">
        <v>-220</v>
      </c>
      <c r="R23" s="7">
        <v>-220</v>
      </c>
      <c r="S23" s="7">
        <v>210</v>
      </c>
      <c r="T23" s="7">
        <v>612.5</v>
      </c>
      <c r="U23" s="8">
        <v>411.53873428702354</v>
      </c>
      <c r="V23" s="6" t="s">
        <v>150</v>
      </c>
    </row>
    <row r="24" spans="1:22">
      <c r="A24" s="5" t="s">
        <v>151</v>
      </c>
      <c r="B24" s="6" t="s">
        <v>27</v>
      </c>
      <c r="C24" s="7" t="s">
        <v>143</v>
      </c>
      <c r="D24" s="7">
        <v>75.2</v>
      </c>
      <c r="E24" s="7">
        <v>83</v>
      </c>
      <c r="F24" s="7">
        <v>39</v>
      </c>
      <c r="G24" s="7">
        <v>175</v>
      </c>
      <c r="H24" s="7">
        <v>-190</v>
      </c>
      <c r="I24" s="7">
        <v>-205</v>
      </c>
      <c r="J24" s="7">
        <v>175</v>
      </c>
      <c r="K24" s="7">
        <v>160</v>
      </c>
      <c r="L24" s="7">
        <v>-170</v>
      </c>
      <c r="M24" s="7">
        <v>-170</v>
      </c>
      <c r="N24" s="7">
        <v>160</v>
      </c>
      <c r="O24" s="7">
        <v>335</v>
      </c>
      <c r="P24" s="7">
        <v>200</v>
      </c>
      <c r="Q24" s="7">
        <v>-210</v>
      </c>
      <c r="R24" s="7">
        <v>0</v>
      </c>
      <c r="S24" s="7">
        <v>200</v>
      </c>
      <c r="T24" s="7">
        <v>535</v>
      </c>
      <c r="U24" s="8">
        <v>380.49199938774109</v>
      </c>
      <c r="V24" s="6" t="s">
        <v>152</v>
      </c>
    </row>
    <row r="25" spans="1:22">
      <c r="A25" s="5" t="s">
        <v>153</v>
      </c>
      <c r="B25" s="6" t="s">
        <v>30</v>
      </c>
      <c r="C25" s="7" t="s">
        <v>143</v>
      </c>
      <c r="D25" s="7">
        <v>91.2</v>
      </c>
      <c r="E25" s="7">
        <v>93</v>
      </c>
      <c r="F25" s="7">
        <v>36</v>
      </c>
      <c r="G25" s="7">
        <v>302.5</v>
      </c>
      <c r="H25" s="7">
        <v>322.5</v>
      </c>
      <c r="I25" s="7">
        <v>330</v>
      </c>
      <c r="J25" s="7">
        <v>330</v>
      </c>
      <c r="K25" s="7">
        <v>180</v>
      </c>
      <c r="L25" s="7">
        <v>190</v>
      </c>
      <c r="M25" s="7">
        <v>195</v>
      </c>
      <c r="N25" s="7">
        <v>195</v>
      </c>
      <c r="O25" s="7">
        <v>525</v>
      </c>
      <c r="P25" s="7">
        <v>272.5</v>
      </c>
      <c r="Q25" s="7">
        <v>285</v>
      </c>
      <c r="R25" s="7">
        <v>-295</v>
      </c>
      <c r="S25" s="7">
        <v>285</v>
      </c>
      <c r="T25" s="7">
        <v>810</v>
      </c>
      <c r="U25" s="8">
        <v>513.70198130607605</v>
      </c>
      <c r="V25" s="6" t="s">
        <v>154</v>
      </c>
    </row>
    <row r="26" spans="1:22">
      <c r="A26" s="5" t="s">
        <v>155</v>
      </c>
      <c r="B26" s="6" t="s">
        <v>27</v>
      </c>
      <c r="C26" s="7" t="s">
        <v>143</v>
      </c>
      <c r="D26" s="7">
        <v>99</v>
      </c>
      <c r="E26" s="7">
        <v>105</v>
      </c>
      <c r="F26" s="7"/>
      <c r="G26" s="7">
        <v>220</v>
      </c>
      <c r="H26" s="7">
        <v>-230</v>
      </c>
      <c r="I26" s="7">
        <v>235</v>
      </c>
      <c r="J26" s="7">
        <v>235</v>
      </c>
      <c r="K26" s="7">
        <v>190</v>
      </c>
      <c r="L26" s="7">
        <v>200</v>
      </c>
      <c r="M26" s="7">
        <v>-205</v>
      </c>
      <c r="N26" s="7">
        <v>200</v>
      </c>
      <c r="O26" s="7">
        <v>435</v>
      </c>
      <c r="P26" s="7">
        <v>260</v>
      </c>
      <c r="Q26" s="7">
        <v>-275</v>
      </c>
      <c r="R26" s="7">
        <v>-275</v>
      </c>
      <c r="S26" s="7">
        <v>260</v>
      </c>
      <c r="T26" s="7">
        <v>695</v>
      </c>
      <c r="U26" s="8">
        <v>424.71451252698898</v>
      </c>
      <c r="V26" s="6" t="s">
        <v>156</v>
      </c>
    </row>
    <row r="27" spans="1:22">
      <c r="A27" s="5" t="s">
        <v>157</v>
      </c>
      <c r="B27" s="6" t="s">
        <v>33</v>
      </c>
      <c r="C27" s="7" t="s">
        <v>143</v>
      </c>
      <c r="D27" s="7">
        <v>100.8</v>
      </c>
      <c r="E27" s="7">
        <v>105</v>
      </c>
      <c r="F27" s="7">
        <v>42</v>
      </c>
      <c r="G27" s="7">
        <v>210</v>
      </c>
      <c r="H27" s="7">
        <v>230</v>
      </c>
      <c r="I27" s="7">
        <v>-250</v>
      </c>
      <c r="J27" s="7">
        <v>230</v>
      </c>
      <c r="K27" s="7">
        <v>125</v>
      </c>
      <c r="L27" s="7">
        <v>135</v>
      </c>
      <c r="M27" s="7">
        <v>140</v>
      </c>
      <c r="N27" s="7">
        <v>140</v>
      </c>
      <c r="O27" s="7">
        <v>370</v>
      </c>
      <c r="P27" s="7">
        <v>220</v>
      </c>
      <c r="Q27" s="7">
        <v>235</v>
      </c>
      <c r="R27" s="7">
        <v>0</v>
      </c>
      <c r="S27" s="7">
        <v>235</v>
      </c>
      <c r="T27" s="7">
        <v>605</v>
      </c>
      <c r="U27" s="8">
        <v>367.05350190401077</v>
      </c>
      <c r="V27" s="6" t="s">
        <v>158</v>
      </c>
    </row>
    <row r="28" spans="1:22">
      <c r="A28" s="5" t="s">
        <v>159</v>
      </c>
      <c r="B28" s="6" t="s">
        <v>27</v>
      </c>
      <c r="C28" s="7" t="s">
        <v>143</v>
      </c>
      <c r="D28" s="7">
        <v>147.30000000000001</v>
      </c>
      <c r="E28" s="7" t="s">
        <v>72</v>
      </c>
      <c r="F28" s="7">
        <v>36</v>
      </c>
      <c r="G28" s="7">
        <v>-300</v>
      </c>
      <c r="H28" s="7">
        <v>315</v>
      </c>
      <c r="I28" s="7">
        <v>-330</v>
      </c>
      <c r="J28" s="7">
        <v>315</v>
      </c>
      <c r="K28" s="7">
        <v>245</v>
      </c>
      <c r="L28" s="7">
        <v>260</v>
      </c>
      <c r="M28" s="7">
        <v>-272.5</v>
      </c>
      <c r="N28" s="7">
        <v>260</v>
      </c>
      <c r="O28" s="7">
        <v>575</v>
      </c>
      <c r="P28" s="7">
        <v>265</v>
      </c>
      <c r="Q28" s="7">
        <v>280</v>
      </c>
      <c r="R28" s="7">
        <v>290</v>
      </c>
      <c r="S28" s="7">
        <v>290</v>
      </c>
      <c r="T28" s="7">
        <v>865</v>
      </c>
      <c r="U28" s="8">
        <v>479.81551468372345</v>
      </c>
      <c r="V28" s="6" t="s">
        <v>160</v>
      </c>
    </row>
    <row r="29" spans="1:22">
      <c r="A29" s="5" t="s">
        <v>161</v>
      </c>
      <c r="B29" s="6" t="s">
        <v>27</v>
      </c>
      <c r="C29" s="7" t="s">
        <v>162</v>
      </c>
      <c r="D29" s="7">
        <v>107.4</v>
      </c>
      <c r="E29" s="7">
        <v>120</v>
      </c>
      <c r="F29" s="7">
        <v>21</v>
      </c>
      <c r="G29" s="7">
        <v>220</v>
      </c>
      <c r="H29" s="7">
        <v>245</v>
      </c>
      <c r="I29" s="7">
        <v>260</v>
      </c>
      <c r="J29" s="7">
        <v>260</v>
      </c>
      <c r="K29" s="7">
        <v>180</v>
      </c>
      <c r="L29" s="7">
        <v>-200</v>
      </c>
      <c r="M29" s="7">
        <v>200</v>
      </c>
      <c r="N29" s="7">
        <v>200</v>
      </c>
      <c r="O29" s="7">
        <v>460</v>
      </c>
      <c r="P29" s="7">
        <v>270</v>
      </c>
      <c r="Q29" s="7">
        <v>290</v>
      </c>
      <c r="R29" s="7">
        <v>300</v>
      </c>
      <c r="S29" s="7">
        <v>300</v>
      </c>
      <c r="T29" s="7">
        <v>760</v>
      </c>
      <c r="U29" s="8">
        <v>450.67999601364136</v>
      </c>
      <c r="V29" s="6" t="s">
        <v>163</v>
      </c>
    </row>
  </sheetData>
  <mergeCells count="2">
    <mergeCell ref="A1:A2"/>
    <mergeCell ref="B1:V2"/>
  </mergeCells>
  <conditionalFormatting sqref="S3">
    <cfRule type="expression" dxfId="3" priority="4" stopIfTrue="1">
      <formula>AND(COLUMN(S3)=#REF!)</formula>
    </cfRule>
  </conditionalFormatting>
  <conditionalFormatting sqref="U4:U29">
    <cfRule type="expression" dxfId="2" priority="3" stopIfTrue="1">
      <formula>AND($V4=2)</formula>
    </cfRule>
  </conditionalFormatting>
  <conditionalFormatting sqref="G1:R29">
    <cfRule type="cellIs" dxfId="1" priority="2" stopIfTrue="1" operator="lessThan">
      <formula>0</formula>
    </cfRule>
  </conditionalFormatting>
  <conditionalFormatting sqref="T4:T29">
    <cfRule type="expression" dxfId="0" priority="1" stopIfTrue="1">
      <formula>AND(#REF!=1)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4"/>
  <sheetViews>
    <sheetView tabSelected="1" topLeftCell="A6" workbookViewId="0">
      <selection activeCell="D25" sqref="D25"/>
    </sheetView>
  </sheetViews>
  <sheetFormatPr defaultRowHeight="15"/>
  <cols>
    <col min="1" max="1" width="22" customWidth="1"/>
    <col min="2" max="2" width="29.42578125" customWidth="1"/>
    <col min="3" max="3" width="24" customWidth="1"/>
  </cols>
  <sheetData>
    <row r="1" spans="1:3" ht="24" customHeight="1">
      <c r="A1" s="9" t="s">
        <v>79</v>
      </c>
      <c r="B1" s="9" t="s">
        <v>80</v>
      </c>
      <c r="C1" s="9" t="s">
        <v>81</v>
      </c>
    </row>
    <row r="2" spans="1:3" ht="15.75" customHeight="1"/>
    <row r="3" spans="1:3" ht="15.75" customHeight="1">
      <c r="A3" s="10" t="s">
        <v>82</v>
      </c>
      <c r="B3" t="s">
        <v>83</v>
      </c>
      <c r="C3" t="s">
        <v>84</v>
      </c>
    </row>
    <row r="4" spans="1:3" ht="15.75" customHeight="1">
      <c r="A4" s="10" t="s">
        <v>85</v>
      </c>
      <c r="B4" t="s">
        <v>86</v>
      </c>
      <c r="C4" t="s">
        <v>87</v>
      </c>
    </row>
    <row r="5" spans="1:3" ht="15.75" customHeight="1"/>
    <row r="6" spans="1:3" ht="15.75" customHeight="1">
      <c r="B6" s="10" t="s">
        <v>88</v>
      </c>
      <c r="C6" s="10" t="s">
        <v>88</v>
      </c>
    </row>
    <row r="7" spans="1:3" ht="15.75" customHeight="1">
      <c r="A7" t="s">
        <v>89</v>
      </c>
      <c r="B7">
        <v>1239.7570000000001</v>
      </c>
      <c r="C7">
        <v>896.98599999999999</v>
      </c>
    </row>
    <row r="8" spans="1:3" ht="15.75" customHeight="1">
      <c r="A8" t="s">
        <v>90</v>
      </c>
      <c r="B8">
        <v>973.25099999999998</v>
      </c>
      <c r="C8">
        <v>1152.1030000000001</v>
      </c>
    </row>
    <row r="9" spans="1:3" ht="15.75" customHeight="1">
      <c r="A9" t="s">
        <v>91</v>
      </c>
      <c r="B9">
        <v>1108.7090000000001</v>
      </c>
      <c r="C9">
        <v>1342.3620000000001</v>
      </c>
    </row>
    <row r="10" spans="1:3" ht="15.75" customHeight="1">
      <c r="A10" t="s">
        <v>92</v>
      </c>
      <c r="B10">
        <v>955.47</v>
      </c>
      <c r="C10">
        <v>1156.134</v>
      </c>
    </row>
    <row r="11" spans="1:3" ht="15.75" customHeight="1">
      <c r="A11" t="s">
        <v>93</v>
      </c>
      <c r="B11">
        <v>1180.9939999999999</v>
      </c>
      <c r="C11">
        <v>1193.0630000000001</v>
      </c>
    </row>
    <row r="12" spans="1:3" ht="15.75" customHeight="1">
      <c r="A12" t="s">
        <v>94</v>
      </c>
      <c r="B12">
        <v>976.89099999999996</v>
      </c>
      <c r="C12">
        <v>1203.579</v>
      </c>
    </row>
    <row r="13" spans="1:3">
      <c r="A13" t="s">
        <v>95</v>
      </c>
      <c r="B13">
        <v>1294.8</v>
      </c>
      <c r="C13">
        <v>1355.21</v>
      </c>
    </row>
    <row r="14" spans="1:3">
      <c r="A14" t="s">
        <v>96</v>
      </c>
      <c r="B14">
        <v>850.98099999999999</v>
      </c>
      <c r="C14">
        <v>966.971</v>
      </c>
    </row>
    <row r="16" spans="1:3">
      <c r="A16" t="s">
        <v>97</v>
      </c>
      <c r="B16" s="11">
        <f>SUM(B7:B8)</f>
        <v>2213.0079999999998</v>
      </c>
      <c r="C16">
        <f>SUM(C7:C8)</f>
        <v>2049.0889999999999</v>
      </c>
    </row>
    <row r="17" spans="1:3">
      <c r="A17" t="s">
        <v>98</v>
      </c>
      <c r="B17">
        <f>SUM(B9:B10)</f>
        <v>2064.1790000000001</v>
      </c>
      <c r="C17" s="11">
        <f>SUM(C9:C10)</f>
        <v>2498.4960000000001</v>
      </c>
    </row>
    <row r="18" spans="1:3">
      <c r="A18" t="s">
        <v>99</v>
      </c>
      <c r="B18">
        <f>SUM(B11:B12)</f>
        <v>2157.8849999999998</v>
      </c>
      <c r="C18">
        <f>SUM(C11:C12)</f>
        <v>2396.6419999999998</v>
      </c>
    </row>
    <row r="19" spans="1:3">
      <c r="A19" t="s">
        <v>100</v>
      </c>
      <c r="B19">
        <f>SUM(B13:B14)</f>
        <v>2145.7809999999999</v>
      </c>
      <c r="C19">
        <f>SUM(C13:C14)</f>
        <v>2322.181</v>
      </c>
    </row>
    <row r="21" spans="1:3" ht="18.75">
      <c r="A21" s="20" t="s">
        <v>101</v>
      </c>
      <c r="B21" s="20">
        <f>SUM(B16:C16)</f>
        <v>4262.0969999999998</v>
      </c>
    </row>
    <row r="22" spans="1:3" ht="18.75">
      <c r="A22" s="20" t="s">
        <v>102</v>
      </c>
      <c r="B22" s="21">
        <f>SUM(B17:C17)</f>
        <v>4562.6750000000002</v>
      </c>
    </row>
    <row r="23" spans="1:3" ht="18.75">
      <c r="A23" s="20" t="s">
        <v>103</v>
      </c>
      <c r="B23" s="20">
        <f>SUM(B18:C18)</f>
        <v>4554.527</v>
      </c>
    </row>
    <row r="24" spans="1:3" ht="18.75">
      <c r="A24" s="20" t="s">
        <v>104</v>
      </c>
      <c r="B24" s="20">
        <f>SUM(B19:C19)</f>
        <v>4467.9619999999995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CLASSIC</vt:lpstr>
      <vt:lpstr>EQUIPPED</vt:lpstr>
      <vt:lpstr>OVERALL RESULTS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2013-09-29T19:07:30Z</dcterms:modified>
</cp:coreProperties>
</file>